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ЧИЕ ДОКУМЕНТЫ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4" i="1" l="1"/>
  <c r="J204" i="1"/>
  <c r="I204" i="1"/>
  <c r="I215" i="1" s="1"/>
  <c r="H204" i="1"/>
  <c r="G204" i="1"/>
  <c r="F204" i="1"/>
  <c r="B386" i="1"/>
  <c r="A386" i="1"/>
  <c r="L385" i="1"/>
  <c r="J385" i="1"/>
  <c r="I385" i="1"/>
  <c r="H385" i="1"/>
  <c r="G385" i="1"/>
  <c r="F385" i="1"/>
  <c r="B376" i="1"/>
  <c r="L375" i="1"/>
  <c r="L386" i="1" s="1"/>
  <c r="J375" i="1"/>
  <c r="I375" i="1"/>
  <c r="H375" i="1"/>
  <c r="H386" i="1" s="1"/>
  <c r="G375" i="1"/>
  <c r="G386" i="1" s="1"/>
  <c r="F375" i="1"/>
  <c r="B367" i="1"/>
  <c r="A367" i="1"/>
  <c r="L366" i="1"/>
  <c r="J366" i="1"/>
  <c r="I366" i="1"/>
  <c r="H366" i="1"/>
  <c r="G366" i="1"/>
  <c r="F366" i="1"/>
  <c r="B357" i="1"/>
  <c r="L356" i="1"/>
  <c r="L367" i="1" s="1"/>
  <c r="J356" i="1"/>
  <c r="J367" i="1" s="1"/>
  <c r="I356" i="1"/>
  <c r="H356" i="1"/>
  <c r="G356" i="1"/>
  <c r="G367" i="1" s="1"/>
  <c r="F356" i="1"/>
  <c r="F367" i="1" s="1"/>
  <c r="B348" i="1"/>
  <c r="A348" i="1"/>
  <c r="L347" i="1"/>
  <c r="J347" i="1"/>
  <c r="I347" i="1"/>
  <c r="H347" i="1"/>
  <c r="G347" i="1"/>
  <c r="F347" i="1"/>
  <c r="B338" i="1"/>
  <c r="L337" i="1"/>
  <c r="J337" i="1"/>
  <c r="J348" i="1" s="1"/>
  <c r="I337" i="1"/>
  <c r="I348" i="1" s="1"/>
  <c r="H337" i="1"/>
  <c r="H348" i="1" s="1"/>
  <c r="G337" i="1"/>
  <c r="F337" i="1"/>
  <c r="F348" i="1" s="1"/>
  <c r="B329" i="1"/>
  <c r="A329" i="1"/>
  <c r="L328" i="1"/>
  <c r="J328" i="1"/>
  <c r="I328" i="1"/>
  <c r="H328" i="1"/>
  <c r="G328" i="1"/>
  <c r="F328" i="1"/>
  <c r="B319" i="1"/>
  <c r="L318" i="1"/>
  <c r="L329" i="1" s="1"/>
  <c r="J318" i="1"/>
  <c r="I318" i="1"/>
  <c r="I329" i="1" s="1"/>
  <c r="H318" i="1"/>
  <c r="H329" i="1" s="1"/>
  <c r="G318" i="1"/>
  <c r="G329" i="1" s="1"/>
  <c r="F318" i="1"/>
  <c r="B310" i="1"/>
  <c r="A310" i="1"/>
  <c r="L309" i="1"/>
  <c r="J309" i="1"/>
  <c r="I309" i="1"/>
  <c r="H309" i="1"/>
  <c r="G309" i="1"/>
  <c r="F309" i="1"/>
  <c r="B300" i="1"/>
  <c r="L299" i="1"/>
  <c r="L310" i="1" s="1"/>
  <c r="J299" i="1"/>
  <c r="J310" i="1" s="1"/>
  <c r="I299" i="1"/>
  <c r="H299" i="1"/>
  <c r="H310" i="1" s="1"/>
  <c r="G299" i="1"/>
  <c r="G310" i="1" s="1"/>
  <c r="F299" i="1"/>
  <c r="F310" i="1" s="1"/>
  <c r="B291" i="1"/>
  <c r="A291" i="1"/>
  <c r="L290" i="1"/>
  <c r="J290" i="1"/>
  <c r="I290" i="1"/>
  <c r="H290" i="1"/>
  <c r="G290" i="1"/>
  <c r="F290" i="1"/>
  <c r="B281" i="1"/>
  <c r="L280" i="1"/>
  <c r="L291" i="1" s="1"/>
  <c r="J280" i="1"/>
  <c r="J291" i="1" s="1"/>
  <c r="I280" i="1"/>
  <c r="I291" i="1" s="1"/>
  <c r="H280" i="1"/>
  <c r="G280" i="1"/>
  <c r="G291" i="1" s="1"/>
  <c r="F280" i="1"/>
  <c r="F291" i="1" s="1"/>
  <c r="B272" i="1"/>
  <c r="A272" i="1"/>
  <c r="L271" i="1"/>
  <c r="J271" i="1"/>
  <c r="I271" i="1"/>
  <c r="H271" i="1"/>
  <c r="G271" i="1"/>
  <c r="F271" i="1"/>
  <c r="B262" i="1"/>
  <c r="L261" i="1"/>
  <c r="J261" i="1"/>
  <c r="J272" i="1" s="1"/>
  <c r="I261" i="1"/>
  <c r="I272" i="1" s="1"/>
  <c r="H261" i="1"/>
  <c r="H272" i="1" s="1"/>
  <c r="G261" i="1"/>
  <c r="F261" i="1"/>
  <c r="F272" i="1" s="1"/>
  <c r="B253" i="1"/>
  <c r="A253" i="1"/>
  <c r="L252" i="1"/>
  <c r="J252" i="1"/>
  <c r="I252" i="1"/>
  <c r="H252" i="1"/>
  <c r="G252" i="1"/>
  <c r="F252" i="1"/>
  <c r="B243" i="1"/>
  <c r="L242" i="1"/>
  <c r="L253" i="1" s="1"/>
  <c r="J242" i="1"/>
  <c r="I242" i="1"/>
  <c r="I253" i="1" s="1"/>
  <c r="H242" i="1"/>
  <c r="H253" i="1" s="1"/>
  <c r="G242" i="1"/>
  <c r="G253" i="1" s="1"/>
  <c r="F242" i="1"/>
  <c r="B234" i="1"/>
  <c r="A234" i="1"/>
  <c r="L233" i="1"/>
  <c r="J233" i="1"/>
  <c r="I233" i="1"/>
  <c r="H233" i="1"/>
  <c r="G233" i="1"/>
  <c r="F233" i="1"/>
  <c r="B224" i="1"/>
  <c r="L223" i="1"/>
  <c r="L234" i="1" s="1"/>
  <c r="J223" i="1"/>
  <c r="J234" i="1" s="1"/>
  <c r="I223" i="1"/>
  <c r="H223" i="1"/>
  <c r="H234" i="1" s="1"/>
  <c r="G223" i="1"/>
  <c r="G234" i="1" s="1"/>
  <c r="F223" i="1"/>
  <c r="F234" i="1" s="1"/>
  <c r="B215" i="1"/>
  <c r="A215" i="1"/>
  <c r="L214" i="1"/>
  <c r="J214" i="1"/>
  <c r="I214" i="1"/>
  <c r="H214" i="1"/>
  <c r="G214" i="1"/>
  <c r="F214" i="1"/>
  <c r="B205" i="1"/>
  <c r="H215" i="1" l="1"/>
  <c r="I234" i="1"/>
  <c r="G272" i="1"/>
  <c r="G387" i="1" s="1"/>
  <c r="L272" i="1"/>
  <c r="L387" i="1" s="1"/>
  <c r="H291" i="1"/>
  <c r="I310" i="1"/>
  <c r="F329" i="1"/>
  <c r="J329" i="1"/>
  <c r="G348" i="1"/>
  <c r="L348" i="1"/>
  <c r="H367" i="1"/>
  <c r="I386" i="1"/>
  <c r="F215" i="1"/>
  <c r="J215" i="1"/>
  <c r="J387" i="1" s="1"/>
  <c r="I367" i="1"/>
  <c r="I387" i="1" s="1"/>
  <c r="F386" i="1"/>
  <c r="J386" i="1"/>
  <c r="G215" i="1"/>
  <c r="L215" i="1"/>
  <c r="F253" i="1"/>
  <c r="J253" i="1"/>
  <c r="F387" i="1"/>
  <c r="H38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76" i="1" l="1"/>
  <c r="J62" i="1"/>
  <c r="J196" i="1" s="1"/>
  <c r="F196" i="1"/>
  <c r="G196" i="1"/>
  <c r="L196" i="1"/>
  <c r="H196" i="1"/>
</calcChain>
</file>

<file path=xl/sharedStrings.xml><?xml version="1.0" encoding="utf-8"?>
<sst xmlns="http://schemas.openxmlformats.org/spreadsheetml/2006/main" count="670" uniqueCount="206">
  <si>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</si>
  <si>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</si>
  <si>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</si>
  <si>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</si>
  <si>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</si>
  <si>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</si>
  <si>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</si>
  <si>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</si>
  <si>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</si>
  <si>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</si>
  <si>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</si>
  <si>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</si>
  <si>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</si>
  <si>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</si>
  <si>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</si>
  <si>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</si>
  <si>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</si>
  <si>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</si>
  <si>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</si>
  <si>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</si>
  <si>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</si>
  <si>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</si>
  <si>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</si>
  <si>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</si>
  <si>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</si>
  <si>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</si>
  <si>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</si>
  <si>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</si>
  <si>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</si>
  <si>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</si>
  <si>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</si>
  <si>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</si>
  <si>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</si>
  <si>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</si>
  <si>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</si>
  <si>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</si>
  <si>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</si>
  <si>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</si>
  <si>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</si>
  <si>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</si>
  <si>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 с маслом</t>
  </si>
  <si>
    <t>180/5</t>
  </si>
  <si>
    <t>Тост с сыром Гауда</t>
  </si>
  <si>
    <t>17/14,5</t>
  </si>
  <si>
    <t>Какао- напиток молочный с витамином С</t>
  </si>
  <si>
    <t>Хлеб "Баварский" ржано-пшеничный</t>
  </si>
  <si>
    <t>Мороженое молочно-ванильное</t>
  </si>
  <si>
    <t>Сок  Яблочно-шиповниковый "Сады придонья"</t>
  </si>
  <si>
    <t>1шт/125мл</t>
  </si>
  <si>
    <t>Масло сливочное</t>
  </si>
  <si>
    <t>десерт</t>
  </si>
  <si>
    <t>Тефтели мясные (говядина, свинина)</t>
  </si>
  <si>
    <t>Пюре картофельное</t>
  </si>
  <si>
    <t>Чай Ройбуш</t>
  </si>
  <si>
    <t>Хлеб "Рябинушка" пшеничный витамин.</t>
  </si>
  <si>
    <t>Хлеб "Дарницкий" ржано-пшеничный</t>
  </si>
  <si>
    <t>1/45гр</t>
  </si>
  <si>
    <t>Творог обогащенный "Растишка" клубника-абрикос инд.уп.45гр.</t>
  </si>
  <si>
    <t>Овощи свежие порционно (огурцы, помидоры)</t>
  </si>
  <si>
    <t>40/40</t>
  </si>
  <si>
    <t>гор. Блюдо</t>
  </si>
  <si>
    <t>Овощи свежие порционно (огурцы)</t>
  </si>
  <si>
    <t>Котлета из мяса птицы с маслом сливочным</t>
  </si>
  <si>
    <t>90/5</t>
  </si>
  <si>
    <t>Гречка отварная с овощами</t>
  </si>
  <si>
    <t>Напиток теплый из вишни</t>
  </si>
  <si>
    <t>200/8</t>
  </si>
  <si>
    <t>Йогурт клубника+земляника питьевой 100гр</t>
  </si>
  <si>
    <t>1шт/100гр</t>
  </si>
  <si>
    <t>Рыбные наггетсы</t>
  </si>
  <si>
    <t>Картофельные шарики запеченные п/ф</t>
  </si>
  <si>
    <t>Чай яблочно-брусничный</t>
  </si>
  <si>
    <t>Нектарин свежий</t>
  </si>
  <si>
    <t>Хлеб "Николаевский" йодир.</t>
  </si>
  <si>
    <t>закуски</t>
  </si>
  <si>
    <t>ТТК№000541</t>
  </si>
  <si>
    <t>ТТК№007286</t>
  </si>
  <si>
    <t>ТТК№005247</t>
  </si>
  <si>
    <t>ТТК№007609</t>
  </si>
  <si>
    <t>ТТК№001561</t>
  </si>
  <si>
    <t>ТТК№007822</t>
  </si>
  <si>
    <t>ТТК№007824</t>
  </si>
  <si>
    <t>ТТК№006700</t>
  </si>
  <si>
    <t>ТТК№000336</t>
  </si>
  <si>
    <t>ТТК№004012</t>
  </si>
  <si>
    <t>ТТК№007617</t>
  </si>
  <si>
    <t>ТТК№005868</t>
  </si>
  <si>
    <t>ТТК№003935</t>
  </si>
  <si>
    <t>ТТК№007299</t>
  </si>
  <si>
    <t>ТТК№007829</t>
  </si>
  <si>
    <t>ТТК№006473</t>
  </si>
  <si>
    <t>Овощи свежие</t>
  </si>
  <si>
    <t>Поджарка из свинины</t>
  </si>
  <si>
    <t>Напиток фруктовый (яблочный)</t>
  </si>
  <si>
    <t>Батон нарезной йодированный</t>
  </si>
  <si>
    <t>Хлеб "Российский" ржано-пшеничный</t>
  </si>
  <si>
    <t>ТТК№007847</t>
  </si>
  <si>
    <t>ТТК№007280</t>
  </si>
  <si>
    <t>ТТК№001853</t>
  </si>
  <si>
    <t>Масло сладко-сливочное 10 гр Сыробогатов</t>
  </si>
  <si>
    <t>1шт/10гр</t>
  </si>
  <si>
    <t>Чахохбили "По-школьному" из филе куриного с томатоми</t>
  </si>
  <si>
    <t>55/40</t>
  </si>
  <si>
    <t>Макаронные изделия отварные</t>
  </si>
  <si>
    <t>Напиток теплый из кураги</t>
  </si>
  <si>
    <t>Молоко питьевое ванильное обогащенное йодом и селеном 100 мл</t>
  </si>
  <si>
    <t>1шт/100мл</t>
  </si>
  <si>
    <t>Хлеб "Изобилие" пшеничный витамин.</t>
  </si>
  <si>
    <t>ТТК№000131</t>
  </si>
  <si>
    <t>ТТК№007312</t>
  </si>
  <si>
    <t>ТТК№007856</t>
  </si>
  <si>
    <t>ТТК№006283</t>
  </si>
  <si>
    <t>ТТК№006490</t>
  </si>
  <si>
    <t>Морковные палочки свежие 80гр</t>
  </si>
  <si>
    <t>1шт/80гр</t>
  </si>
  <si>
    <t xml:space="preserve">Сочные биточки "По-домашнему" из говядины и свинины </t>
  </si>
  <si>
    <t>Картофельные шарики запеченные</t>
  </si>
  <si>
    <t>Чай с лимоном</t>
  </si>
  <si>
    <t>200/7/6</t>
  </si>
  <si>
    <t>ТТК№006640</t>
  </si>
  <si>
    <t>ТТК№007816</t>
  </si>
  <si>
    <t>ТТК№007828</t>
  </si>
  <si>
    <t>Масло сладко-сливочное 10гр Сыробогатов</t>
  </si>
  <si>
    <t>Запеканка из творога с сухофруктами и овсяным штрейзелем</t>
  </si>
  <si>
    <t>Сок яблочный восстановленный осветлееный "Дары Кубани"</t>
  </si>
  <si>
    <t>Джем "Махеев" клубничный</t>
  </si>
  <si>
    <t>Батон нарезной</t>
  </si>
  <si>
    <t>Хлеб "Абсолютик" ржано-пшеничный</t>
  </si>
  <si>
    <t>ТТК№007859</t>
  </si>
  <si>
    <t>Чай яблочно-смородиновый</t>
  </si>
  <si>
    <t>ТТК№007863</t>
  </si>
  <si>
    <t>Блинчики с абрикосовой начинкой</t>
  </si>
  <si>
    <t>1/80гр</t>
  </si>
  <si>
    <t>Напиток из брусники и вишни</t>
  </si>
  <si>
    <t>Салат Витаминный из свежей капусты, морковью с маслом</t>
  </si>
  <si>
    <t>50/150</t>
  </si>
  <si>
    <t>Напиток из сухофруктов</t>
  </si>
  <si>
    <t>Яблоко свежее</t>
  </si>
  <si>
    <t>Рыба запеченая</t>
  </si>
  <si>
    <t>ТТК№007289</t>
  </si>
  <si>
    <t>ТТК№007843</t>
  </si>
  <si>
    <t>ТТК№006676</t>
  </si>
  <si>
    <t>Плов из мяса</t>
  </si>
  <si>
    <t>ТТК№007869</t>
  </si>
  <si>
    <t>ТТК№005257</t>
  </si>
  <si>
    <t>ТТК№007878</t>
  </si>
  <si>
    <t>Наггетсы куриные хрустящие</t>
  </si>
  <si>
    <t>Макароны в томатном соусе</t>
  </si>
  <si>
    <t>Печенье "Плазма" витаминизированное, 50гр</t>
  </si>
  <si>
    <t>1шт/50гр</t>
  </si>
  <si>
    <t>Слива свежая</t>
  </si>
  <si>
    <t>Хлеб пшеничный вит. "Подовый"</t>
  </si>
  <si>
    <t>фрукт</t>
  </si>
  <si>
    <t>ТТК№006696</t>
  </si>
  <si>
    <t>ТТК№007620</t>
  </si>
  <si>
    <t>200/5</t>
  </si>
  <si>
    <t>Цикорий с молоком</t>
  </si>
  <si>
    <t>Йогурт печеное яблоко питьевой уп 100гр</t>
  </si>
  <si>
    <t>Груша свежая</t>
  </si>
  <si>
    <t>Хлеб "Здоровье" с отрубями пшеничный</t>
  </si>
  <si>
    <t>гор. блюдо</t>
  </si>
  <si>
    <t>ТТК№007305</t>
  </si>
  <si>
    <t>Жаркое "По-домашнему" с говядиной</t>
  </si>
  <si>
    <t>42/160</t>
  </si>
  <si>
    <t>Напиток их сухофруктов</t>
  </si>
  <si>
    <t>Мороженое молочное ванильное с клубникой и пребиотиками 55гр</t>
  </si>
  <si>
    <t>Хлеб пшеничный "Подовый"</t>
  </si>
  <si>
    <t>ТТК№007836</t>
  </si>
  <si>
    <t>Рис припущенный с овощами</t>
  </si>
  <si>
    <t>Напиток теплый из брусники</t>
  </si>
  <si>
    <t>Сок яблочный "Сады Придонья" 125 мл</t>
  </si>
  <si>
    <t>Творог обогащенный "Растишка" Лесные ягоды и персик-груша инд уп 45 гр</t>
  </si>
  <si>
    <t>ТТК№007872</t>
  </si>
  <si>
    <t>Масо сливочное /порционно/</t>
  </si>
  <si>
    <t>Сыр плавленный порционный "Дружба"</t>
  </si>
  <si>
    <t>Запеканка из творога</t>
  </si>
  <si>
    <t>Джем Махеев абрикосовый</t>
  </si>
  <si>
    <t>Чай яблочно-вишневый</t>
  </si>
  <si>
    <t>ТТК№000707</t>
  </si>
  <si>
    <t>ТТК№006475</t>
  </si>
  <si>
    <t>Блинчики с яблочной начинкой и бананом</t>
  </si>
  <si>
    <t>Каша пшеничная молочная с маслом</t>
  </si>
  <si>
    <t>Какао-напиток молочный, витамин. С зефирками</t>
  </si>
  <si>
    <t>ТТК№007269</t>
  </si>
  <si>
    <t>ТТК№005731</t>
  </si>
  <si>
    <t>ТТК№006678</t>
  </si>
  <si>
    <t>Масло сливочное /порционно/</t>
  </si>
  <si>
    <t>Овощи припущенные</t>
  </si>
  <si>
    <t>Напиток теплый из шиповника</t>
  </si>
  <si>
    <t>Йогурт груша+злаки+семена льна  питьевой 100гр</t>
  </si>
  <si>
    <t>Хлеб "Дарницкий" ржано-пшеничный витамин.</t>
  </si>
  <si>
    <t>ТТК№007584</t>
  </si>
  <si>
    <t>ТТК№007846</t>
  </si>
  <si>
    <t>ТТК№005870</t>
  </si>
  <si>
    <t>Сыр плавленный с зеленью "Дружба"</t>
  </si>
  <si>
    <t>16.5\1</t>
  </si>
  <si>
    <t>Печень тушеная в соусе с овощами</t>
  </si>
  <si>
    <t>Чай без сахара</t>
  </si>
  <si>
    <t>ТТК№005934</t>
  </si>
  <si>
    <t>ТТК№005647</t>
  </si>
  <si>
    <t>Котлета мясная /говядина, свинина/</t>
  </si>
  <si>
    <t>Мороженое молочное ванильное со сгущенным молоком и пребиотиком 55гр</t>
  </si>
  <si>
    <t>Овощи свежие порционно (помидоры)</t>
  </si>
  <si>
    <t>ТТК№005451</t>
  </si>
  <si>
    <t>Метальникова Е.В.</t>
  </si>
  <si>
    <t>МАОУ СОШ  №26 города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</si>
</sst>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/>
    <xf numFmtId="0" fontId="0" fillId="5" borderId="1" xfId="0" applyFill="1" applyBorder="1"/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12" fillId="4" borderId="23" xfId="0" applyFont="1" applyFill="1" applyBorder="1" applyAlignment="1">
      <alignment horizontal="left" wrapText="1"/>
    </xf>
    <xf numFmtId="1" fontId="12" fillId="4" borderId="23" xfId="0" applyNumberFormat="1" applyFont="1" applyFill="1" applyBorder="1" applyAlignment="1">
      <alignment horizontal="center" wrapText="1"/>
    </xf>
    <xf numFmtId="2" fontId="12" fillId="4" borderId="23" xfId="0" applyNumberFormat="1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164" fontId="12" fillId="4" borderId="23" xfId="0" applyNumberFormat="1" applyFont="1" applyFill="1" applyBorder="1" applyAlignment="1">
      <alignment horizontal="center" wrapText="1"/>
    </xf>
    <xf numFmtId="0" fontId="1" fillId="0" borderId="24" xfId="0" applyFont="1" applyBorder="1"/>
    <xf numFmtId="0" fontId="0" fillId="0" borderId="25" xfId="0" applyBorder="1"/>
    <xf numFmtId="0" fontId="13" fillId="4" borderId="23" xfId="0" applyFont="1" applyFill="1" applyBorder="1" applyAlignment="1">
      <alignment horizontal="left" wrapText="1"/>
    </xf>
    <xf numFmtId="1" fontId="13" fillId="4" borderId="23" xfId="0" applyNumberFormat="1" applyFont="1" applyFill="1" applyBorder="1" applyAlignment="1">
      <alignment horizontal="center" wrapText="1"/>
    </xf>
    <xf numFmtId="2" fontId="13" fillId="4" borderId="23" xfId="0" applyNumberFormat="1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164" fontId="13" fillId="4" borderId="23" xfId="0" applyNumberFormat="1" applyFont="1" applyFill="1" applyBorder="1" applyAlignment="1">
      <alignment horizontal="center" wrapText="1"/>
    </xf>
    <xf numFmtId="0" fontId="1" fillId="5" borderId="1" xfId="0" applyFont="1" applyFill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/>
    <xf numFmtId="0" fontId="13" fillId="4" borderId="23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3" fillId="5" borderId="2" xfId="0" applyFont="1" applyFill="1" applyBorder="1" applyProtection="1">
      <protection locked="0"/>
    </xf>
    <xf numFmtId="0" fontId="3" fillId="5" borderId="2" xfId="0" applyFont="1" applyFill="1" applyBorder="1"/>
    <xf numFmtId="0" fontId="13" fillId="4" borderId="26" xfId="0" applyFont="1" applyFill="1" applyBorder="1" applyAlignment="1">
      <alignment horizontal="left" wrapText="1"/>
    </xf>
    <xf numFmtId="0" fontId="1" fillId="5" borderId="14" xfId="0" applyFont="1" applyFill="1" applyBorder="1"/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/>
    <xf numFmtId="0" fontId="1" fillId="0" borderId="4" xfId="0" applyFont="1" applyBorder="1"/>
    <xf numFmtId="0" fontId="13" fillId="4" borderId="23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7"/>
  <sheetViews>
    <sheetView tabSelected="1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E393" sqref="E3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6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28515625" style="2" customWidth="1"/>
    <col min="12" max="16384" width="9.140625" style="2"/>
  </cols>
  <sheetData>
    <row r="1" spans="1:12" ht="35.25" customHeight="1" x14ac:dyDescent="0.25">
      <c r="A1" s="1" t="s">
        <v>7</v>
      </c>
      <c r="C1" s="90" t="s">
        <v>205</v>
      </c>
      <c r="D1" s="91"/>
      <c r="E1" s="91"/>
      <c r="F1" s="11" t="s">
        <v>16</v>
      </c>
      <c r="G1" s="2" t="s">
        <v>17</v>
      </c>
      <c r="H1" s="92" t="s">
        <v>39</v>
      </c>
      <c r="I1" s="92"/>
      <c r="J1" s="92"/>
      <c r="K1" s="92"/>
    </row>
    <row r="2" spans="1:12" ht="18" x14ac:dyDescent="0.2">
      <c r="A2" s="34" t="s">
        <v>6</v>
      </c>
      <c r="C2" s="2"/>
      <c r="G2" s="2" t="s">
        <v>18</v>
      </c>
      <c r="H2" s="92" t="s">
        <v>204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2" t="s">
        <v>21</v>
      </c>
      <c r="E6" s="38" t="s">
        <v>40</v>
      </c>
      <c r="F6" s="39" t="s">
        <v>41</v>
      </c>
      <c r="G6" s="39">
        <v>5.32</v>
      </c>
      <c r="H6" s="39">
        <v>6.78</v>
      </c>
      <c r="I6" s="39">
        <v>28.25</v>
      </c>
      <c r="J6" s="39">
        <v>196.09</v>
      </c>
      <c r="K6" s="40" t="s">
        <v>75</v>
      </c>
      <c r="L6" s="39">
        <v>20.059999999999999</v>
      </c>
    </row>
    <row r="7" spans="1:12" ht="15" x14ac:dyDescent="0.25">
      <c r="A7" s="22"/>
      <c r="B7" s="14"/>
      <c r="C7" s="10"/>
      <c r="D7" s="53" t="s">
        <v>26</v>
      </c>
      <c r="E7" s="50" t="s">
        <v>42</v>
      </c>
      <c r="F7" s="42" t="s">
        <v>43</v>
      </c>
      <c r="G7" s="42">
        <v>4.46</v>
      </c>
      <c r="H7" s="42">
        <v>3.59</v>
      </c>
      <c r="I7" s="42">
        <v>12.41</v>
      </c>
      <c r="J7" s="42">
        <v>83.19</v>
      </c>
      <c r="K7" s="43" t="s">
        <v>76</v>
      </c>
      <c r="L7" s="42">
        <v>16.25</v>
      </c>
    </row>
    <row r="8" spans="1:12" ht="15" x14ac:dyDescent="0.25">
      <c r="A8" s="22"/>
      <c r="B8" s="14"/>
      <c r="C8" s="10"/>
      <c r="D8" s="54" t="s">
        <v>22</v>
      </c>
      <c r="E8" s="41" t="s">
        <v>44</v>
      </c>
      <c r="F8" s="42">
        <v>200</v>
      </c>
      <c r="G8" s="42">
        <v>3.62</v>
      </c>
      <c r="H8" s="42">
        <v>2.95</v>
      </c>
      <c r="I8" s="42">
        <v>10.09</v>
      </c>
      <c r="J8" s="42">
        <v>82.05</v>
      </c>
      <c r="K8" s="43" t="s">
        <v>77</v>
      </c>
      <c r="L8" s="42">
        <v>15.2</v>
      </c>
    </row>
    <row r="9" spans="1:12" ht="15" x14ac:dyDescent="0.25">
      <c r="A9" s="22"/>
      <c r="B9" s="14"/>
      <c r="C9" s="10"/>
      <c r="D9" s="54" t="s">
        <v>23</v>
      </c>
      <c r="E9" s="41" t="s">
        <v>45</v>
      </c>
      <c r="F9" s="42">
        <v>15</v>
      </c>
      <c r="G9" s="42">
        <v>1.04</v>
      </c>
      <c r="H9" s="42">
        <v>0.51</v>
      </c>
      <c r="I9" s="42">
        <v>6.14</v>
      </c>
      <c r="J9" s="42">
        <v>35.35</v>
      </c>
      <c r="K9" s="43" t="s">
        <v>79</v>
      </c>
      <c r="L9" s="42">
        <v>2.21</v>
      </c>
    </row>
    <row r="10" spans="1:12" ht="15" x14ac:dyDescent="0.25">
      <c r="A10" s="22"/>
      <c r="B10" s="14"/>
      <c r="C10" s="10"/>
      <c r="D10" s="54" t="s">
        <v>50</v>
      </c>
      <c r="E10" s="41" t="s">
        <v>46</v>
      </c>
      <c r="F10" s="42">
        <v>55</v>
      </c>
      <c r="G10" s="42">
        <v>2.15</v>
      </c>
      <c r="H10" s="42">
        <v>3.58</v>
      </c>
      <c r="I10" s="42">
        <v>13.81</v>
      </c>
      <c r="J10" s="42">
        <v>99</v>
      </c>
      <c r="K10" s="43" t="s">
        <v>78</v>
      </c>
      <c r="L10" s="42">
        <v>29.05</v>
      </c>
    </row>
    <row r="11" spans="1:12" ht="15" customHeight="1" x14ac:dyDescent="0.25">
      <c r="A11" s="22"/>
      <c r="B11" s="14"/>
      <c r="C11" s="10"/>
      <c r="D11" s="53" t="s">
        <v>30</v>
      </c>
      <c r="E11" s="41" t="s">
        <v>47</v>
      </c>
      <c r="F11" s="42" t="s">
        <v>48</v>
      </c>
      <c r="G11" s="42"/>
      <c r="H11" s="42"/>
      <c r="I11" s="42">
        <v>17.190000000000001</v>
      </c>
      <c r="J11" s="42">
        <v>70.31</v>
      </c>
      <c r="K11" s="43"/>
      <c r="L11" s="42">
        <v>15.73</v>
      </c>
    </row>
    <row r="12" spans="1:12" ht="15" x14ac:dyDescent="0.25">
      <c r="A12" s="22"/>
      <c r="B12" s="14"/>
      <c r="C12" s="10"/>
      <c r="D12" s="53"/>
      <c r="E12" s="41" t="s">
        <v>49</v>
      </c>
      <c r="F12" s="42">
        <v>10</v>
      </c>
      <c r="G12" s="42">
        <v>0.01</v>
      </c>
      <c r="H12" s="42">
        <v>7.25</v>
      </c>
      <c r="I12" s="42">
        <v>0.14000000000000001</v>
      </c>
      <c r="J12" s="42">
        <v>66.2</v>
      </c>
      <c r="K12" s="43" t="s">
        <v>75</v>
      </c>
      <c r="L12" s="42">
        <v>9.1999999999999993</v>
      </c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280</v>
      </c>
      <c r="G13" s="18">
        <f t="shared" ref="G13:J13" si="0">SUM(G6:G12)</f>
        <v>16.600000000000001</v>
      </c>
      <c r="H13" s="18">
        <f t="shared" si="0"/>
        <v>24.66</v>
      </c>
      <c r="I13" s="18">
        <f t="shared" si="0"/>
        <v>88.03</v>
      </c>
      <c r="J13" s="18">
        <f t="shared" si="0"/>
        <v>632.19000000000005</v>
      </c>
      <c r="K13" s="24"/>
      <c r="L13" s="18">
        <f t="shared" ref="L13" si="1">SUM(L6:L12)</f>
        <v>107.70000000000002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88" t="s">
        <v>4</v>
      </c>
      <c r="D24" s="89"/>
      <c r="E24" s="30"/>
      <c r="F24" s="31">
        <f>F13+F23</f>
        <v>280</v>
      </c>
      <c r="G24" s="31">
        <f t="shared" ref="G24:J24" si="4">G13+G23</f>
        <v>16.600000000000001</v>
      </c>
      <c r="H24" s="31">
        <f t="shared" si="4"/>
        <v>24.66</v>
      </c>
      <c r="I24" s="31">
        <f t="shared" si="4"/>
        <v>88.03</v>
      </c>
      <c r="J24" s="31">
        <f t="shared" si="4"/>
        <v>632.19000000000005</v>
      </c>
      <c r="K24" s="31"/>
      <c r="L24" s="31">
        <f t="shared" ref="L24" si="5">L13+L23</f>
        <v>107.70000000000002</v>
      </c>
    </row>
    <row r="25" spans="1:12" ht="15" x14ac:dyDescent="0.25">
      <c r="A25" s="13">
        <v>1</v>
      </c>
      <c r="B25" s="14">
        <v>2</v>
      </c>
      <c r="C25" s="21" t="s">
        <v>20</v>
      </c>
      <c r="D25" s="77" t="s">
        <v>21</v>
      </c>
      <c r="E25" s="55" t="s">
        <v>51</v>
      </c>
      <c r="F25" s="56">
        <v>90</v>
      </c>
      <c r="G25" s="57">
        <v>10.72</v>
      </c>
      <c r="H25" s="57">
        <v>10.16</v>
      </c>
      <c r="I25" s="57">
        <v>10.59</v>
      </c>
      <c r="J25" s="57">
        <v>177.77</v>
      </c>
      <c r="K25" s="43" t="s">
        <v>80</v>
      </c>
      <c r="L25" s="58">
        <v>42.11</v>
      </c>
    </row>
    <row r="26" spans="1:12" ht="15" x14ac:dyDescent="0.25">
      <c r="A26" s="13"/>
      <c r="B26" s="14"/>
      <c r="C26" s="10"/>
      <c r="D26" s="78" t="s">
        <v>60</v>
      </c>
      <c r="E26" s="55" t="s">
        <v>52</v>
      </c>
      <c r="F26" s="56">
        <v>150</v>
      </c>
      <c r="G26" s="57">
        <v>3.3</v>
      </c>
      <c r="H26" s="57">
        <v>4.7300000000000004</v>
      </c>
      <c r="I26" s="57">
        <v>22.12</v>
      </c>
      <c r="J26" s="57">
        <v>144.69</v>
      </c>
      <c r="K26" s="43" t="s">
        <v>81</v>
      </c>
      <c r="L26" s="58">
        <v>20.239999999999998</v>
      </c>
    </row>
    <row r="27" spans="1:12" ht="15" x14ac:dyDescent="0.25">
      <c r="A27" s="13"/>
      <c r="B27" s="14"/>
      <c r="C27" s="10"/>
      <c r="D27" s="79" t="s">
        <v>22</v>
      </c>
      <c r="E27" s="55" t="s">
        <v>53</v>
      </c>
      <c r="F27" s="56">
        <v>200</v>
      </c>
      <c r="G27" s="58"/>
      <c r="H27" s="58">
        <v>0.01</v>
      </c>
      <c r="I27" s="57">
        <v>0.01</v>
      </c>
      <c r="J27" s="57">
        <v>0.25</v>
      </c>
      <c r="K27" s="43" t="s">
        <v>82</v>
      </c>
      <c r="L27" s="58">
        <v>2.38</v>
      </c>
    </row>
    <row r="28" spans="1:12" ht="15" x14ac:dyDescent="0.25">
      <c r="A28" s="13"/>
      <c r="B28" s="14"/>
      <c r="C28" s="10"/>
      <c r="D28" s="79" t="s">
        <v>23</v>
      </c>
      <c r="E28" s="55" t="s">
        <v>54</v>
      </c>
      <c r="F28" s="56">
        <v>20</v>
      </c>
      <c r="G28" s="58">
        <v>1.57</v>
      </c>
      <c r="H28" s="58">
        <v>0.25</v>
      </c>
      <c r="I28" s="57">
        <v>10.18</v>
      </c>
      <c r="J28" s="57">
        <v>49.32</v>
      </c>
      <c r="K28" s="43" t="s">
        <v>83</v>
      </c>
      <c r="L28" s="57">
        <v>1.73</v>
      </c>
    </row>
    <row r="29" spans="1:12" ht="15" x14ac:dyDescent="0.25">
      <c r="A29" s="13"/>
      <c r="B29" s="14"/>
      <c r="C29" s="10"/>
      <c r="D29" s="79" t="s">
        <v>23</v>
      </c>
      <c r="E29" s="55" t="s">
        <v>55</v>
      </c>
      <c r="F29" s="59">
        <v>25</v>
      </c>
      <c r="G29" s="58">
        <v>1.66</v>
      </c>
      <c r="H29" s="58">
        <v>0.28000000000000003</v>
      </c>
      <c r="I29" s="57">
        <v>10.33</v>
      </c>
      <c r="J29" s="57">
        <v>50.41</v>
      </c>
      <c r="K29" s="43" t="s">
        <v>79</v>
      </c>
      <c r="L29" s="58">
        <v>2.13</v>
      </c>
    </row>
    <row r="30" spans="1:12" ht="26.25" x14ac:dyDescent="0.25">
      <c r="A30" s="13"/>
      <c r="B30" s="14"/>
      <c r="C30" s="10"/>
      <c r="D30" s="78" t="s">
        <v>50</v>
      </c>
      <c r="E30" s="55" t="s">
        <v>57</v>
      </c>
      <c r="F30" s="56" t="s">
        <v>56</v>
      </c>
      <c r="G30" s="58">
        <v>2.7</v>
      </c>
      <c r="H30" s="58">
        <v>1.57</v>
      </c>
      <c r="I30" s="57">
        <v>5.26</v>
      </c>
      <c r="J30" s="57">
        <v>45.9</v>
      </c>
      <c r="K30" s="43"/>
      <c r="L30" s="57">
        <v>16.559999999999999</v>
      </c>
    </row>
    <row r="31" spans="1:12" ht="15" x14ac:dyDescent="0.25">
      <c r="A31" s="13"/>
      <c r="B31" s="14"/>
      <c r="C31" s="10"/>
      <c r="D31" s="78" t="s">
        <v>26</v>
      </c>
      <c r="E31" s="55" t="s">
        <v>58</v>
      </c>
      <c r="F31" s="56" t="s">
        <v>59</v>
      </c>
      <c r="G31" s="57">
        <v>0.72</v>
      </c>
      <c r="H31" s="57">
        <v>0.12</v>
      </c>
      <c r="I31" s="57">
        <v>2.2799999999999998</v>
      </c>
      <c r="J31" s="57">
        <v>14</v>
      </c>
      <c r="K31" s="43" t="s">
        <v>84</v>
      </c>
      <c r="L31" s="58">
        <v>22.55</v>
      </c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485</v>
      </c>
      <c r="G32" s="18">
        <f t="shared" ref="G32" si="6">SUM(G25:G31)</f>
        <v>20.669999999999998</v>
      </c>
      <c r="H32" s="18">
        <f t="shared" ref="H32" si="7">SUM(H25:H31)</f>
        <v>17.12</v>
      </c>
      <c r="I32" s="18">
        <f t="shared" ref="I32" si="8">SUM(I25:I31)</f>
        <v>60.769999999999996</v>
      </c>
      <c r="J32" s="18">
        <f t="shared" ref="J32:L32" si="9">SUM(J25:J31)</f>
        <v>482.34000000000003</v>
      </c>
      <c r="K32" s="24"/>
      <c r="L32" s="18">
        <f t="shared" si="9"/>
        <v>107.69999999999999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8" t="s">
        <v>4</v>
      </c>
      <c r="D43" s="89"/>
      <c r="E43" s="30"/>
      <c r="F43" s="31">
        <f>F32+F42</f>
        <v>485</v>
      </c>
      <c r="G43" s="31">
        <f t="shared" ref="G43" si="14">G32+G42</f>
        <v>20.669999999999998</v>
      </c>
      <c r="H43" s="31">
        <f t="shared" ref="H43" si="15">H32+H42</f>
        <v>17.12</v>
      </c>
      <c r="I43" s="31">
        <f t="shared" ref="I43" si="16">I32+I42</f>
        <v>60.769999999999996</v>
      </c>
      <c r="J43" s="31">
        <f t="shared" ref="J43:L43" si="17">J32+J42</f>
        <v>482.34000000000003</v>
      </c>
      <c r="K43" s="31"/>
      <c r="L43" s="31">
        <f t="shared" si="17"/>
        <v>107.69999999999999</v>
      </c>
    </row>
    <row r="44" spans="1:12" ht="15" x14ac:dyDescent="0.25">
      <c r="A44" s="19">
        <v>1</v>
      </c>
      <c r="B44" s="20">
        <v>3</v>
      </c>
      <c r="C44" s="21" t="s">
        <v>20</v>
      </c>
      <c r="D44" s="60" t="s">
        <v>26</v>
      </c>
      <c r="E44" s="62" t="s">
        <v>61</v>
      </c>
      <c r="F44" s="63">
        <v>80</v>
      </c>
      <c r="G44" s="64">
        <v>0.56000000000000005</v>
      </c>
      <c r="H44" s="64">
        <v>0.08</v>
      </c>
      <c r="I44" s="64">
        <v>1.52</v>
      </c>
      <c r="J44" s="64">
        <v>8.8000000000000007</v>
      </c>
      <c r="K44" s="43" t="s">
        <v>84</v>
      </c>
      <c r="L44" s="65">
        <v>17.63</v>
      </c>
    </row>
    <row r="45" spans="1:12" ht="15" x14ac:dyDescent="0.25">
      <c r="A45" s="22"/>
      <c r="B45" s="14"/>
      <c r="C45" s="10"/>
      <c r="D45" s="61" t="s">
        <v>21</v>
      </c>
      <c r="E45" s="62" t="s">
        <v>62</v>
      </c>
      <c r="F45" s="63" t="s">
        <v>63</v>
      </c>
      <c r="G45" s="64">
        <v>11.41</v>
      </c>
      <c r="H45" s="64">
        <v>7.54</v>
      </c>
      <c r="I45" s="64">
        <v>12.05</v>
      </c>
      <c r="J45" s="64">
        <v>145.91</v>
      </c>
      <c r="K45" s="43" t="s">
        <v>85</v>
      </c>
      <c r="L45" s="65">
        <v>47.14</v>
      </c>
    </row>
    <row r="46" spans="1:12" ht="15" x14ac:dyDescent="0.25">
      <c r="A46" s="22"/>
      <c r="B46" s="14"/>
      <c r="C46" s="10"/>
      <c r="D46" s="7" t="s">
        <v>21</v>
      </c>
      <c r="E46" s="62" t="s">
        <v>64</v>
      </c>
      <c r="F46" s="63">
        <v>150</v>
      </c>
      <c r="G46" s="64">
        <v>4.9000000000000004</v>
      </c>
      <c r="H46" s="64">
        <v>4.82</v>
      </c>
      <c r="I46" s="64">
        <v>22.57</v>
      </c>
      <c r="J46" s="64">
        <v>153.52000000000001</v>
      </c>
      <c r="K46" s="43" t="s">
        <v>86</v>
      </c>
      <c r="L46" s="65">
        <v>11.7</v>
      </c>
    </row>
    <row r="47" spans="1:12" ht="15" x14ac:dyDescent="0.25">
      <c r="A47" s="22"/>
      <c r="B47" s="14"/>
      <c r="C47" s="10"/>
      <c r="D47" s="51" t="s">
        <v>30</v>
      </c>
      <c r="E47" s="62" t="s">
        <v>65</v>
      </c>
      <c r="F47" s="63" t="s">
        <v>66</v>
      </c>
      <c r="G47" s="65">
        <v>0.2</v>
      </c>
      <c r="H47" s="65">
        <v>0.05</v>
      </c>
      <c r="I47" s="64">
        <v>10.63</v>
      </c>
      <c r="J47" s="64">
        <v>44.92</v>
      </c>
      <c r="K47" s="43" t="s">
        <v>87</v>
      </c>
      <c r="L47" s="65">
        <v>7</v>
      </c>
    </row>
    <row r="48" spans="1:12" ht="15" x14ac:dyDescent="0.25">
      <c r="A48" s="22"/>
      <c r="B48" s="14"/>
      <c r="C48" s="10"/>
      <c r="D48" s="51" t="s">
        <v>50</v>
      </c>
      <c r="E48" s="62" t="s">
        <v>67</v>
      </c>
      <c r="F48" s="63" t="s">
        <v>68</v>
      </c>
      <c r="G48" s="65">
        <v>2.8</v>
      </c>
      <c r="H48" s="65">
        <v>2.5</v>
      </c>
      <c r="I48" s="64">
        <v>11</v>
      </c>
      <c r="J48" s="64">
        <v>74</v>
      </c>
      <c r="K48" s="43"/>
      <c r="L48" s="64">
        <v>20.8</v>
      </c>
    </row>
    <row r="49" spans="1:12" ht="15" x14ac:dyDescent="0.25">
      <c r="A49" s="22"/>
      <c r="B49" s="14"/>
      <c r="C49" s="10"/>
      <c r="D49" s="6" t="s">
        <v>23</v>
      </c>
      <c r="E49" s="62" t="s">
        <v>54</v>
      </c>
      <c r="F49" s="63">
        <v>21</v>
      </c>
      <c r="G49" s="65">
        <v>1.67</v>
      </c>
      <c r="H49" s="65">
        <v>0.27</v>
      </c>
      <c r="I49" s="64">
        <v>10.82</v>
      </c>
      <c r="J49" s="64">
        <v>52.45</v>
      </c>
      <c r="K49" s="43" t="s">
        <v>83</v>
      </c>
      <c r="L49" s="64">
        <v>1.82</v>
      </c>
    </row>
    <row r="50" spans="1:12" ht="15" x14ac:dyDescent="0.25">
      <c r="A50" s="22"/>
      <c r="B50" s="14"/>
      <c r="C50" s="10"/>
      <c r="D50" s="6" t="s">
        <v>23</v>
      </c>
      <c r="E50" s="62" t="s">
        <v>55</v>
      </c>
      <c r="F50" s="66">
        <v>19</v>
      </c>
      <c r="G50" s="65">
        <v>1.25</v>
      </c>
      <c r="H50" s="65">
        <v>0.21</v>
      </c>
      <c r="I50" s="64">
        <v>7.79</v>
      </c>
      <c r="J50" s="64">
        <v>38</v>
      </c>
      <c r="K50" s="43" t="s">
        <v>79</v>
      </c>
      <c r="L50" s="65">
        <v>1.61</v>
      </c>
    </row>
    <row r="51" spans="1:12" ht="15" x14ac:dyDescent="0.25">
      <c r="A51" s="23"/>
      <c r="B51" s="16"/>
      <c r="C51" s="7"/>
      <c r="D51" s="17" t="s">
        <v>33</v>
      </c>
      <c r="E51" s="8"/>
      <c r="F51" s="18">
        <f>SUM(F44:F50)</f>
        <v>270</v>
      </c>
      <c r="G51" s="18">
        <f t="shared" ref="G51" si="18">SUM(G44:G50)</f>
        <v>22.79</v>
      </c>
      <c r="H51" s="18">
        <f t="shared" ref="H51" si="19">SUM(H44:H50)</f>
        <v>15.470000000000002</v>
      </c>
      <c r="I51" s="18">
        <f t="shared" ref="I51" si="20">SUM(I44:I50)</f>
        <v>76.38000000000001</v>
      </c>
      <c r="J51" s="18">
        <f t="shared" ref="J51:L51" si="21">SUM(J44:J50)</f>
        <v>517.6</v>
      </c>
      <c r="K51" s="24"/>
      <c r="L51" s="18">
        <f t="shared" si="21"/>
        <v>107.69999999999999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8" t="s">
        <v>4</v>
      </c>
      <c r="D62" s="89"/>
      <c r="E62" s="30"/>
      <c r="F62" s="31">
        <f>F51+F61</f>
        <v>270</v>
      </c>
      <c r="G62" s="31">
        <f t="shared" ref="G62" si="26">G51+G61</f>
        <v>22.79</v>
      </c>
      <c r="H62" s="31">
        <f t="shared" ref="H62" si="27">H51+H61</f>
        <v>15.470000000000002</v>
      </c>
      <c r="I62" s="31">
        <f t="shared" ref="I62" si="28">I51+I61</f>
        <v>76.38000000000001</v>
      </c>
      <c r="J62" s="31">
        <f t="shared" ref="J62:L62" si="29">J51+J61</f>
        <v>517.6</v>
      </c>
      <c r="K62" s="31"/>
      <c r="L62" s="31">
        <f t="shared" si="29"/>
        <v>107.69999999999999</v>
      </c>
    </row>
    <row r="63" spans="1:12" ht="15" x14ac:dyDescent="0.25">
      <c r="A63" s="19">
        <v>1</v>
      </c>
      <c r="B63" s="20">
        <v>4</v>
      </c>
      <c r="C63" s="21" t="s">
        <v>20</v>
      </c>
      <c r="D63" s="67" t="s">
        <v>74</v>
      </c>
      <c r="E63" s="62" t="s">
        <v>42</v>
      </c>
      <c r="F63" s="63" t="s">
        <v>43</v>
      </c>
      <c r="G63" s="64">
        <v>4.46</v>
      </c>
      <c r="H63" s="64">
        <v>3.59</v>
      </c>
      <c r="I63" s="64">
        <v>12.41</v>
      </c>
      <c r="J63" s="64">
        <v>83.19</v>
      </c>
      <c r="K63" s="43" t="s">
        <v>76</v>
      </c>
      <c r="L63" s="65">
        <v>16.25</v>
      </c>
    </row>
    <row r="64" spans="1:12" ht="15" x14ac:dyDescent="0.25">
      <c r="A64" s="22"/>
      <c r="B64" s="14"/>
      <c r="C64" s="10"/>
      <c r="D64" s="68" t="s">
        <v>21</v>
      </c>
      <c r="E64" s="62" t="s">
        <v>69</v>
      </c>
      <c r="F64" s="63">
        <v>18</v>
      </c>
      <c r="G64" s="64">
        <v>7.85</v>
      </c>
      <c r="H64" s="64">
        <v>5.21</v>
      </c>
      <c r="I64" s="64">
        <v>17.079999999999998</v>
      </c>
      <c r="J64" s="64">
        <v>146.29</v>
      </c>
      <c r="K64" s="43" t="s">
        <v>88</v>
      </c>
      <c r="L64" s="65">
        <v>30.14</v>
      </c>
    </row>
    <row r="65" spans="1:12" ht="15" x14ac:dyDescent="0.25">
      <c r="A65" s="22"/>
      <c r="B65" s="14"/>
      <c r="C65" s="10"/>
      <c r="D65" s="69" t="s">
        <v>21</v>
      </c>
      <c r="E65" s="62" t="s">
        <v>70</v>
      </c>
      <c r="F65" s="63">
        <v>165</v>
      </c>
      <c r="G65" s="64"/>
      <c r="H65" s="64">
        <v>3.81</v>
      </c>
      <c r="I65" s="64">
        <v>0.04</v>
      </c>
      <c r="J65" s="64">
        <v>34.03</v>
      </c>
      <c r="K65" s="43" t="s">
        <v>89</v>
      </c>
      <c r="L65" s="65">
        <v>24.25</v>
      </c>
    </row>
    <row r="66" spans="1:12" ht="15" x14ac:dyDescent="0.25">
      <c r="A66" s="22"/>
      <c r="B66" s="14"/>
      <c r="C66" s="10"/>
      <c r="D66" s="69" t="s">
        <v>22</v>
      </c>
      <c r="E66" s="62" t="s">
        <v>71</v>
      </c>
      <c r="F66" s="70" t="s">
        <v>66</v>
      </c>
      <c r="G66" s="65">
        <v>0.08</v>
      </c>
      <c r="H66" s="65">
        <v>7.0000000000000007E-2</v>
      </c>
      <c r="I66" s="64">
        <v>7.38</v>
      </c>
      <c r="J66" s="64">
        <v>30.95</v>
      </c>
      <c r="K66" s="43" t="s">
        <v>90</v>
      </c>
      <c r="L66" s="65">
        <v>4.7699999999999996</v>
      </c>
    </row>
    <row r="67" spans="1:12" ht="15" x14ac:dyDescent="0.25">
      <c r="A67" s="22"/>
      <c r="B67" s="14"/>
      <c r="C67" s="10"/>
      <c r="D67" s="54" t="s">
        <v>24</v>
      </c>
      <c r="E67" s="62" t="s">
        <v>72</v>
      </c>
      <c r="F67" s="63">
        <v>160</v>
      </c>
      <c r="G67" s="65">
        <v>1.76</v>
      </c>
      <c r="H67" s="65">
        <v>0.48</v>
      </c>
      <c r="I67" s="64">
        <v>14.24</v>
      </c>
      <c r="J67" s="64">
        <v>70.400000000000006</v>
      </c>
      <c r="K67" s="43" t="s">
        <v>83</v>
      </c>
      <c r="L67" s="64">
        <v>30.16</v>
      </c>
    </row>
    <row r="68" spans="1:12" ht="15" x14ac:dyDescent="0.25">
      <c r="A68" s="22"/>
      <c r="B68" s="14"/>
      <c r="C68" s="10"/>
      <c r="D68" s="68" t="s">
        <v>23</v>
      </c>
      <c r="E68" s="62" t="s">
        <v>73</v>
      </c>
      <c r="F68" s="63">
        <v>20</v>
      </c>
      <c r="G68" s="65">
        <v>1.52</v>
      </c>
      <c r="H68" s="65">
        <v>0.47</v>
      </c>
      <c r="I68" s="64">
        <v>9.73</v>
      </c>
      <c r="J68" s="64">
        <v>49.77</v>
      </c>
      <c r="K68" s="43" t="s">
        <v>76</v>
      </c>
      <c r="L68" s="64">
        <v>2.13</v>
      </c>
    </row>
    <row r="69" spans="1:12" ht="15" x14ac:dyDescent="0.25">
      <c r="A69" s="22"/>
      <c r="B69" s="14"/>
      <c r="C69" s="10"/>
      <c r="D69" s="5"/>
      <c r="E69" s="71"/>
      <c r="F69" s="72"/>
      <c r="G69" s="72"/>
      <c r="H69" s="72"/>
      <c r="I69" s="72"/>
      <c r="J69" s="72"/>
      <c r="K69" s="73"/>
      <c r="L69" s="72"/>
    </row>
    <row r="70" spans="1:12" ht="15" x14ac:dyDescent="0.25">
      <c r="A70" s="23"/>
      <c r="B70" s="16"/>
      <c r="C70" s="7"/>
      <c r="D70" s="17" t="s">
        <v>33</v>
      </c>
      <c r="E70" s="74"/>
      <c r="F70" s="75">
        <f>SUM(F63:F69)</f>
        <v>363</v>
      </c>
      <c r="G70" s="75">
        <f t="shared" ref="G70" si="30">SUM(G63:G69)</f>
        <v>15.669999999999998</v>
      </c>
      <c r="H70" s="75">
        <f t="shared" ref="H70" si="31">SUM(H63:H69)</f>
        <v>13.630000000000003</v>
      </c>
      <c r="I70" s="75">
        <f t="shared" ref="I70" si="32">SUM(I63:I69)</f>
        <v>60.879999999999995</v>
      </c>
      <c r="J70" s="75">
        <f t="shared" ref="J70" si="33">SUM(J63:J69)</f>
        <v>414.63</v>
      </c>
      <c r="K70" s="76"/>
      <c r="L70" s="75">
        <f>SUM(L63:L69)</f>
        <v>107.69999999999999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8" t="s">
        <v>4</v>
      </c>
      <c r="D81" s="89"/>
      <c r="E81" s="30"/>
      <c r="F81" s="31">
        <f>F70+F80</f>
        <v>363</v>
      </c>
      <c r="G81" s="31">
        <f t="shared" ref="G81" si="38">G70+G80</f>
        <v>15.669999999999998</v>
      </c>
      <c r="H81" s="31">
        <f t="shared" ref="H81" si="39">H70+H80</f>
        <v>13.630000000000003</v>
      </c>
      <c r="I81" s="31">
        <f t="shared" ref="I81" si="40">I70+I80</f>
        <v>60.879999999999995</v>
      </c>
      <c r="J81" s="31">
        <f t="shared" ref="J81:L81" si="41">J70+J80</f>
        <v>414.63</v>
      </c>
      <c r="K81" s="31"/>
      <c r="L81" s="31">
        <f t="shared" si="41"/>
        <v>107.69999999999999</v>
      </c>
    </row>
    <row r="82" spans="1:12" ht="15" x14ac:dyDescent="0.25">
      <c r="A82" s="19">
        <v>1</v>
      </c>
      <c r="B82" s="20">
        <v>5</v>
      </c>
      <c r="C82" s="21" t="s">
        <v>20</v>
      </c>
      <c r="D82" s="67" t="s">
        <v>26</v>
      </c>
      <c r="E82" s="62" t="s">
        <v>91</v>
      </c>
      <c r="F82" s="63">
        <v>1</v>
      </c>
      <c r="G82" s="64">
        <v>1.35</v>
      </c>
      <c r="H82" s="64">
        <v>0.23</v>
      </c>
      <c r="I82" s="64">
        <v>4.28</v>
      </c>
      <c r="J82" s="64">
        <v>26.25</v>
      </c>
      <c r="K82" s="82" t="s">
        <v>96</v>
      </c>
      <c r="L82" s="65">
        <v>42.27</v>
      </c>
    </row>
    <row r="83" spans="1:12" ht="15" x14ac:dyDescent="0.25">
      <c r="A83" s="22"/>
      <c r="B83" s="14"/>
      <c r="C83" s="10"/>
      <c r="D83" s="68" t="s">
        <v>21</v>
      </c>
      <c r="E83" s="62" t="s">
        <v>92</v>
      </c>
      <c r="F83" s="63">
        <v>1.5</v>
      </c>
      <c r="G83" s="64">
        <v>15.83</v>
      </c>
      <c r="H83" s="64">
        <v>20.09</v>
      </c>
      <c r="I83" s="64">
        <v>3.44</v>
      </c>
      <c r="J83" s="64">
        <v>261.95999999999998</v>
      </c>
      <c r="K83" s="82" t="s">
        <v>97</v>
      </c>
      <c r="L83" s="65">
        <v>53.73</v>
      </c>
    </row>
    <row r="84" spans="1:12" ht="15" x14ac:dyDescent="0.25">
      <c r="A84" s="22"/>
      <c r="B84" s="14"/>
      <c r="C84" s="10"/>
      <c r="D84" s="54" t="s">
        <v>22</v>
      </c>
      <c r="E84" s="62" t="s">
        <v>93</v>
      </c>
      <c r="F84" s="63">
        <v>200</v>
      </c>
      <c r="G84" s="65">
        <v>0.1</v>
      </c>
      <c r="H84" s="65">
        <v>0.1</v>
      </c>
      <c r="I84" s="64">
        <v>10.43</v>
      </c>
      <c r="J84" s="64">
        <v>43.67</v>
      </c>
      <c r="K84" s="82" t="s">
        <v>98</v>
      </c>
      <c r="L84" s="65">
        <v>7.82</v>
      </c>
    </row>
    <row r="85" spans="1:12" ht="15" x14ac:dyDescent="0.25">
      <c r="A85" s="22"/>
      <c r="B85" s="14"/>
      <c r="C85" s="10"/>
      <c r="D85" s="54" t="s">
        <v>23</v>
      </c>
      <c r="E85" s="62" t="s">
        <v>94</v>
      </c>
      <c r="F85" s="63">
        <v>20</v>
      </c>
      <c r="G85" s="65">
        <v>1.54</v>
      </c>
      <c r="H85" s="65">
        <v>0.54</v>
      </c>
      <c r="I85" s="64">
        <v>10.76</v>
      </c>
      <c r="J85" s="64">
        <v>55</v>
      </c>
      <c r="K85" s="82" t="s">
        <v>83</v>
      </c>
      <c r="L85" s="64">
        <v>2.34</v>
      </c>
    </row>
    <row r="86" spans="1:12" ht="15" x14ac:dyDescent="0.25">
      <c r="A86" s="22"/>
      <c r="B86" s="14"/>
      <c r="C86" s="10"/>
      <c r="D86" s="54" t="s">
        <v>23</v>
      </c>
      <c r="E86" s="62" t="s">
        <v>95</v>
      </c>
      <c r="F86" s="63">
        <v>19</v>
      </c>
      <c r="G86" s="65">
        <v>1.23</v>
      </c>
      <c r="H86" s="65">
        <v>0.21</v>
      </c>
      <c r="I86" s="64">
        <v>7.88</v>
      </c>
      <c r="J86" s="64">
        <v>38.340000000000003</v>
      </c>
      <c r="K86" s="82" t="s">
        <v>76</v>
      </c>
      <c r="L86" s="64">
        <v>1.54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33</v>
      </c>
      <c r="E89" s="8"/>
      <c r="F89" s="18">
        <f>SUM(F82:F88)</f>
        <v>241.5</v>
      </c>
      <c r="G89" s="18">
        <f t="shared" ref="G89" si="42">SUM(G82:G88)</f>
        <v>20.05</v>
      </c>
      <c r="H89" s="18">
        <f t="shared" ref="H89" si="43">SUM(H82:H88)</f>
        <v>21.17</v>
      </c>
      <c r="I89" s="18">
        <f t="shared" ref="I89" si="44">SUM(I82:I88)</f>
        <v>36.79</v>
      </c>
      <c r="J89" s="18">
        <f t="shared" ref="J89" si="45">SUM(J82:J88)</f>
        <v>425.22</v>
      </c>
      <c r="K89" s="24"/>
      <c r="L89" s="18">
        <f>SUM(L82:L88)</f>
        <v>107.7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8" t="s">
        <v>4</v>
      </c>
      <c r="D100" s="89"/>
      <c r="E100" s="30"/>
      <c r="F100" s="31">
        <f>F89+F99</f>
        <v>241.5</v>
      </c>
      <c r="G100" s="31">
        <f t="shared" ref="G100" si="50">G89+G99</f>
        <v>20.05</v>
      </c>
      <c r="H100" s="31">
        <f t="shared" ref="H100" si="51">H89+H99</f>
        <v>21.17</v>
      </c>
      <c r="I100" s="31">
        <f t="shared" ref="I100" si="52">I89+I99</f>
        <v>36.79</v>
      </c>
      <c r="J100" s="31">
        <f t="shared" ref="J100:L100" si="53">J89+J99</f>
        <v>425.22</v>
      </c>
      <c r="K100" s="31"/>
      <c r="L100" s="31">
        <f t="shared" si="53"/>
        <v>107.7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7" t="s">
        <v>26</v>
      </c>
      <c r="E101" s="62" t="s">
        <v>99</v>
      </c>
      <c r="F101" s="63" t="s">
        <v>100</v>
      </c>
      <c r="G101" s="64">
        <v>0.1</v>
      </c>
      <c r="H101" s="64">
        <v>7.25</v>
      </c>
      <c r="I101" s="64">
        <v>0.14000000000000001</v>
      </c>
      <c r="J101" s="64">
        <v>66.099999999999994</v>
      </c>
      <c r="K101" s="43" t="s">
        <v>108</v>
      </c>
      <c r="L101" s="65">
        <v>8.9700000000000006</v>
      </c>
    </row>
    <row r="102" spans="1:12" ht="15" x14ac:dyDescent="0.25">
      <c r="A102" s="22"/>
      <c r="B102" s="14"/>
      <c r="C102" s="10"/>
      <c r="D102" s="68" t="s">
        <v>21</v>
      </c>
      <c r="E102" s="62" t="s">
        <v>101</v>
      </c>
      <c r="F102" s="63" t="s">
        <v>102</v>
      </c>
      <c r="G102" s="64">
        <v>12.05</v>
      </c>
      <c r="H102" s="64">
        <v>8.0500000000000007</v>
      </c>
      <c r="I102" s="64">
        <v>3.38</v>
      </c>
      <c r="J102" s="64">
        <v>134.55000000000001</v>
      </c>
      <c r="K102" s="43" t="s">
        <v>109</v>
      </c>
      <c r="L102" s="65">
        <v>58.47</v>
      </c>
    </row>
    <row r="103" spans="1:12" ht="15" x14ac:dyDescent="0.25">
      <c r="A103" s="22"/>
      <c r="B103" s="14"/>
      <c r="C103" s="10"/>
      <c r="D103" s="69" t="s">
        <v>21</v>
      </c>
      <c r="E103" s="62" t="s">
        <v>103</v>
      </c>
      <c r="F103" s="63">
        <v>150</v>
      </c>
      <c r="G103" s="64">
        <v>5.62</v>
      </c>
      <c r="H103" s="64">
        <v>4.21</v>
      </c>
      <c r="I103" s="64">
        <v>38.39</v>
      </c>
      <c r="J103" s="64">
        <v>215.34</v>
      </c>
      <c r="K103" s="43" t="s">
        <v>110</v>
      </c>
      <c r="L103" s="65">
        <v>14.35</v>
      </c>
    </row>
    <row r="104" spans="1:12" ht="15" x14ac:dyDescent="0.25">
      <c r="A104" s="22"/>
      <c r="B104" s="14"/>
      <c r="C104" s="10"/>
      <c r="D104" s="69" t="s">
        <v>30</v>
      </c>
      <c r="E104" s="62" t="s">
        <v>104</v>
      </c>
      <c r="F104" s="63" t="s">
        <v>66</v>
      </c>
      <c r="G104" s="65">
        <v>0.83</v>
      </c>
      <c r="H104" s="65">
        <v>0.05</v>
      </c>
      <c r="I104" s="64">
        <v>16.14</v>
      </c>
      <c r="J104" s="64">
        <v>69.040000000000006</v>
      </c>
      <c r="K104" s="43" t="s">
        <v>111</v>
      </c>
      <c r="L104" s="65">
        <v>5.44</v>
      </c>
    </row>
    <row r="105" spans="1:12" ht="26.25" x14ac:dyDescent="0.25">
      <c r="A105" s="22"/>
      <c r="B105" s="14"/>
      <c r="C105" s="10"/>
      <c r="D105" s="69" t="s">
        <v>30</v>
      </c>
      <c r="E105" s="62" t="s">
        <v>105</v>
      </c>
      <c r="F105" s="63" t="s">
        <v>106</v>
      </c>
      <c r="G105" s="65">
        <v>2.9</v>
      </c>
      <c r="H105" s="65">
        <v>2.5</v>
      </c>
      <c r="I105" s="64">
        <v>11.7</v>
      </c>
      <c r="J105" s="64">
        <v>80.900000000000006</v>
      </c>
      <c r="K105" s="43" t="s">
        <v>112</v>
      </c>
      <c r="L105" s="64">
        <v>16.25</v>
      </c>
    </row>
    <row r="106" spans="1:12" ht="15" x14ac:dyDescent="0.25">
      <c r="A106" s="22"/>
      <c r="B106" s="14"/>
      <c r="C106" s="10"/>
      <c r="D106" s="68" t="s">
        <v>23</v>
      </c>
      <c r="E106" s="62" t="s">
        <v>107</v>
      </c>
      <c r="F106" s="63">
        <v>20</v>
      </c>
      <c r="G106" s="65">
        <v>1.95</v>
      </c>
      <c r="H106" s="65">
        <v>0.87</v>
      </c>
      <c r="I106" s="64">
        <v>10.75</v>
      </c>
      <c r="J106" s="64">
        <v>66.72</v>
      </c>
      <c r="K106" s="43" t="s">
        <v>83</v>
      </c>
      <c r="L106" s="64">
        <v>2.61</v>
      </c>
    </row>
    <row r="107" spans="1:12" ht="15" x14ac:dyDescent="0.25">
      <c r="A107" s="22"/>
      <c r="B107" s="14"/>
      <c r="C107" s="10"/>
      <c r="D107" s="68" t="s">
        <v>23</v>
      </c>
      <c r="E107" s="62" t="s">
        <v>55</v>
      </c>
      <c r="F107" s="66">
        <v>19</v>
      </c>
      <c r="G107" s="65">
        <v>1.25</v>
      </c>
      <c r="H107" s="65">
        <v>0.21</v>
      </c>
      <c r="I107" s="64">
        <v>7.79</v>
      </c>
      <c r="J107" s="64">
        <v>38</v>
      </c>
      <c r="K107" s="43" t="s">
        <v>79</v>
      </c>
      <c r="L107" s="65">
        <v>1.61</v>
      </c>
    </row>
    <row r="108" spans="1:12" ht="15" x14ac:dyDescent="0.25">
      <c r="A108" s="23"/>
      <c r="B108" s="16"/>
      <c r="C108" s="7"/>
      <c r="D108" s="17" t="s">
        <v>33</v>
      </c>
      <c r="E108" s="8"/>
      <c r="F108" s="18">
        <f>SUM(F101:F107)</f>
        <v>189</v>
      </c>
      <c r="G108" s="18">
        <f t="shared" ref="G108:J108" si="54">SUM(G101:G107)</f>
        <v>24.699999999999996</v>
      </c>
      <c r="H108" s="18">
        <f t="shared" si="54"/>
        <v>23.140000000000004</v>
      </c>
      <c r="I108" s="18">
        <f t="shared" si="54"/>
        <v>88.29</v>
      </c>
      <c r="J108" s="18">
        <f t="shared" si="54"/>
        <v>670.65000000000009</v>
      </c>
      <c r="K108" s="24"/>
      <c r="L108" s="18">
        <f t="shared" ref="L108" si="55">SUM(L101:L107)</f>
        <v>107.69999999999999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88" t="s">
        <v>4</v>
      </c>
      <c r="D119" s="89"/>
      <c r="E119" s="30"/>
      <c r="F119" s="31">
        <f>F108+F118</f>
        <v>189</v>
      </c>
      <c r="G119" s="31">
        <f t="shared" ref="G119" si="58">G108+G118</f>
        <v>24.699999999999996</v>
      </c>
      <c r="H119" s="31">
        <f t="shared" ref="H119" si="59">H108+H118</f>
        <v>23.140000000000004</v>
      </c>
      <c r="I119" s="31">
        <f t="shared" ref="I119" si="60">I108+I118</f>
        <v>88.29</v>
      </c>
      <c r="J119" s="31">
        <f t="shared" ref="J119:L119" si="61">J108+J118</f>
        <v>670.65000000000009</v>
      </c>
      <c r="K119" s="31"/>
      <c r="L119" s="31">
        <f t="shared" si="61"/>
        <v>107.69999999999999</v>
      </c>
    </row>
    <row r="120" spans="1:12" ht="15" x14ac:dyDescent="0.25">
      <c r="A120" s="13">
        <v>2</v>
      </c>
      <c r="B120" s="14">
        <v>2</v>
      </c>
      <c r="C120" s="21" t="s">
        <v>20</v>
      </c>
      <c r="D120" s="81" t="s">
        <v>74</v>
      </c>
      <c r="E120" s="62" t="s">
        <v>113</v>
      </c>
      <c r="F120" s="63" t="s">
        <v>114</v>
      </c>
      <c r="G120" s="64">
        <v>0.72</v>
      </c>
      <c r="H120" s="64">
        <v>0.52</v>
      </c>
      <c r="I120" s="64">
        <v>5.25</v>
      </c>
      <c r="J120" s="64">
        <v>25.6</v>
      </c>
      <c r="K120" s="43" t="s">
        <v>119</v>
      </c>
      <c r="L120" s="65">
        <v>29.9</v>
      </c>
    </row>
    <row r="121" spans="1:12" ht="15" x14ac:dyDescent="0.25">
      <c r="A121" s="13"/>
      <c r="B121" s="14"/>
      <c r="C121" s="10"/>
      <c r="D121" s="54" t="s">
        <v>21</v>
      </c>
      <c r="E121" s="80" t="s">
        <v>115</v>
      </c>
      <c r="F121" s="63">
        <v>90</v>
      </c>
      <c r="G121" s="64">
        <v>13.82</v>
      </c>
      <c r="H121" s="64">
        <v>12.37</v>
      </c>
      <c r="I121" s="64">
        <v>14.92</v>
      </c>
      <c r="J121" s="64">
        <v>208.42</v>
      </c>
      <c r="K121" s="43" t="s">
        <v>120</v>
      </c>
      <c r="L121" s="65">
        <v>48.28</v>
      </c>
    </row>
    <row r="122" spans="1:12" ht="15" x14ac:dyDescent="0.25">
      <c r="A122" s="13"/>
      <c r="B122" s="14"/>
      <c r="C122" s="10"/>
      <c r="D122" s="54" t="s">
        <v>21</v>
      </c>
      <c r="E122" s="80" t="s">
        <v>116</v>
      </c>
      <c r="F122" s="63">
        <v>150</v>
      </c>
      <c r="G122" s="64">
        <v>5.63</v>
      </c>
      <c r="H122" s="64">
        <v>9.34</v>
      </c>
      <c r="I122" s="64">
        <v>77.650000000000006</v>
      </c>
      <c r="J122" s="64">
        <v>290.12</v>
      </c>
      <c r="K122" s="43" t="s">
        <v>89</v>
      </c>
      <c r="L122" s="65">
        <v>22.05</v>
      </c>
    </row>
    <row r="123" spans="1:12" ht="15" x14ac:dyDescent="0.25">
      <c r="A123" s="13"/>
      <c r="B123" s="14"/>
      <c r="C123" s="10"/>
      <c r="D123" s="69" t="s">
        <v>30</v>
      </c>
      <c r="E123" s="62" t="s">
        <v>117</v>
      </c>
      <c r="F123" s="63" t="s">
        <v>118</v>
      </c>
      <c r="G123" s="65">
        <v>0.06</v>
      </c>
      <c r="H123" s="65">
        <v>0.01</v>
      </c>
      <c r="I123" s="64">
        <v>6.2</v>
      </c>
      <c r="J123" s="64">
        <v>26.33</v>
      </c>
      <c r="K123" s="43" t="s">
        <v>121</v>
      </c>
      <c r="L123" s="65">
        <v>3.03</v>
      </c>
    </row>
    <row r="124" spans="1:12" ht="15" x14ac:dyDescent="0.25">
      <c r="A124" s="13"/>
      <c r="B124" s="14"/>
      <c r="C124" s="10"/>
      <c r="D124" s="54" t="s">
        <v>23</v>
      </c>
      <c r="E124" s="62" t="s">
        <v>94</v>
      </c>
      <c r="F124" s="63">
        <v>20</v>
      </c>
      <c r="G124" s="65">
        <v>1.54</v>
      </c>
      <c r="H124" s="65">
        <v>0.54</v>
      </c>
      <c r="I124" s="64">
        <v>10.76</v>
      </c>
      <c r="J124" s="64">
        <v>55</v>
      </c>
      <c r="K124" s="43" t="s">
        <v>83</v>
      </c>
      <c r="L124" s="64">
        <v>2.34</v>
      </c>
    </row>
    <row r="125" spans="1:12" ht="15" x14ac:dyDescent="0.25">
      <c r="A125" s="13"/>
      <c r="B125" s="14"/>
      <c r="C125" s="10"/>
      <c r="D125" s="54" t="s">
        <v>23</v>
      </c>
      <c r="E125" s="62" t="s">
        <v>45</v>
      </c>
      <c r="F125" s="66">
        <v>14</v>
      </c>
      <c r="G125" s="65">
        <v>0.99</v>
      </c>
      <c r="H125" s="65">
        <v>0.49</v>
      </c>
      <c r="I125" s="64">
        <v>5.86</v>
      </c>
      <c r="J125" s="64">
        <v>33.75</v>
      </c>
      <c r="K125" s="43" t="s">
        <v>79</v>
      </c>
      <c r="L125" s="65">
        <v>2.1</v>
      </c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274</v>
      </c>
      <c r="G127" s="18">
        <f t="shared" ref="G127:J127" si="62">SUM(G120:G126)</f>
        <v>22.759999999999998</v>
      </c>
      <c r="H127" s="18">
        <f t="shared" si="62"/>
        <v>23.269999999999996</v>
      </c>
      <c r="I127" s="18">
        <f t="shared" si="62"/>
        <v>120.64000000000001</v>
      </c>
      <c r="J127" s="18">
        <f t="shared" si="62"/>
        <v>639.22</v>
      </c>
      <c r="K127" s="24"/>
      <c r="L127" s="18">
        <f t="shared" ref="L127" si="63">SUM(L120:L126)</f>
        <v>107.7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88" t="s">
        <v>4</v>
      </c>
      <c r="D138" s="89"/>
      <c r="E138" s="30"/>
      <c r="F138" s="31">
        <f>F127+F137</f>
        <v>274</v>
      </c>
      <c r="G138" s="31">
        <f t="shared" ref="G138" si="66">G127+G137</f>
        <v>22.759999999999998</v>
      </c>
      <c r="H138" s="31">
        <f t="shared" ref="H138" si="67">H127+H137</f>
        <v>23.269999999999996</v>
      </c>
      <c r="I138" s="31">
        <f t="shared" ref="I138" si="68">I127+I137</f>
        <v>120.64000000000001</v>
      </c>
      <c r="J138" s="31">
        <f t="shared" ref="J138:L138" si="69">J127+J137</f>
        <v>639.22</v>
      </c>
      <c r="K138" s="31"/>
      <c r="L138" s="31">
        <f t="shared" si="69"/>
        <v>107.7</v>
      </c>
    </row>
    <row r="139" spans="1:12" ht="15" x14ac:dyDescent="0.25">
      <c r="A139" s="19">
        <v>2</v>
      </c>
      <c r="B139" s="20">
        <v>3</v>
      </c>
      <c r="C139" s="21" t="s">
        <v>20</v>
      </c>
      <c r="D139" s="67" t="s">
        <v>26</v>
      </c>
      <c r="E139" s="62" t="s">
        <v>122</v>
      </c>
      <c r="F139" s="63" t="s">
        <v>100</v>
      </c>
      <c r="G139" s="64">
        <v>0.1</v>
      </c>
      <c r="H139" s="64">
        <v>7.25</v>
      </c>
      <c r="I139" s="64">
        <v>0.14000000000000001</v>
      </c>
      <c r="J139" s="64">
        <v>66.099999999999994</v>
      </c>
      <c r="K139" s="82" t="s">
        <v>108</v>
      </c>
      <c r="L139" s="65">
        <v>8.9700000000000006</v>
      </c>
    </row>
    <row r="140" spans="1:12" ht="15" x14ac:dyDescent="0.25">
      <c r="A140" s="22"/>
      <c r="B140" s="14"/>
      <c r="C140" s="10"/>
      <c r="D140" s="68" t="s">
        <v>21</v>
      </c>
      <c r="E140" s="62" t="s">
        <v>123</v>
      </c>
      <c r="F140" s="63">
        <v>150</v>
      </c>
      <c r="G140" s="64">
        <v>19.64</v>
      </c>
      <c r="H140" s="64">
        <v>17.03</v>
      </c>
      <c r="I140" s="64">
        <v>42.3</v>
      </c>
      <c r="J140" s="64">
        <v>387.41</v>
      </c>
      <c r="K140" s="82" t="s">
        <v>128</v>
      </c>
      <c r="L140" s="65">
        <v>61.31</v>
      </c>
    </row>
    <row r="141" spans="1:12" ht="15" x14ac:dyDescent="0.25">
      <c r="A141" s="22"/>
      <c r="B141" s="14"/>
      <c r="C141" s="10"/>
      <c r="D141" s="69" t="s">
        <v>30</v>
      </c>
      <c r="E141" s="62" t="s">
        <v>129</v>
      </c>
      <c r="F141" s="63" t="s">
        <v>66</v>
      </c>
      <c r="G141" s="65">
        <v>0.09</v>
      </c>
      <c r="H141" s="65">
        <v>0.06</v>
      </c>
      <c r="I141" s="64">
        <v>7.33</v>
      </c>
      <c r="J141" s="64">
        <v>30.85</v>
      </c>
      <c r="K141" s="82" t="s">
        <v>130</v>
      </c>
      <c r="L141" s="65">
        <v>4.87</v>
      </c>
    </row>
    <row r="142" spans="1:12" ht="15.75" customHeight="1" x14ac:dyDescent="0.25">
      <c r="A142" s="22"/>
      <c r="B142" s="14"/>
      <c r="C142" s="10"/>
      <c r="D142" s="69" t="s">
        <v>30</v>
      </c>
      <c r="E142" s="62" t="s">
        <v>124</v>
      </c>
      <c r="F142" s="63" t="s">
        <v>48</v>
      </c>
      <c r="G142" s="65"/>
      <c r="H142" s="65"/>
      <c r="I142" s="64">
        <v>13.75</v>
      </c>
      <c r="J142" s="64">
        <v>56.25</v>
      </c>
      <c r="K142" s="82"/>
      <c r="L142" s="64">
        <v>15.6</v>
      </c>
    </row>
    <row r="143" spans="1:12" ht="15" x14ac:dyDescent="0.25">
      <c r="A143" s="22"/>
      <c r="B143" s="14"/>
      <c r="C143" s="10"/>
      <c r="D143" s="69" t="s">
        <v>50</v>
      </c>
      <c r="E143" s="62" t="s">
        <v>125</v>
      </c>
      <c r="F143" s="63">
        <v>25</v>
      </c>
      <c r="G143" s="65">
        <v>0.13</v>
      </c>
      <c r="H143" s="65">
        <v>1.25</v>
      </c>
      <c r="I143" s="64">
        <v>3.28</v>
      </c>
      <c r="J143" s="64">
        <v>13.13</v>
      </c>
      <c r="K143" s="82"/>
      <c r="L143" s="64">
        <v>11.72</v>
      </c>
    </row>
    <row r="144" spans="1:12" ht="15" x14ac:dyDescent="0.25">
      <c r="A144" s="22"/>
      <c r="B144" s="14"/>
      <c r="C144" s="10"/>
      <c r="D144" s="68" t="s">
        <v>23</v>
      </c>
      <c r="E144" s="62" t="s">
        <v>126</v>
      </c>
      <c r="F144" s="63">
        <v>30</v>
      </c>
      <c r="G144" s="65">
        <v>2.2799999999999998</v>
      </c>
      <c r="H144" s="65">
        <v>0.89</v>
      </c>
      <c r="I144" s="64">
        <v>14.8</v>
      </c>
      <c r="J144" s="64">
        <v>76.53</v>
      </c>
      <c r="K144" s="82" t="s">
        <v>83</v>
      </c>
      <c r="L144" s="64">
        <v>3.15</v>
      </c>
    </row>
    <row r="145" spans="1:12" ht="15" x14ac:dyDescent="0.25">
      <c r="A145" s="22"/>
      <c r="B145" s="14"/>
      <c r="C145" s="10"/>
      <c r="D145" s="68" t="s">
        <v>23</v>
      </c>
      <c r="E145" s="62" t="s">
        <v>127</v>
      </c>
      <c r="F145" s="66">
        <v>20</v>
      </c>
      <c r="G145" s="65">
        <v>1.38</v>
      </c>
      <c r="H145" s="65">
        <v>0.34</v>
      </c>
      <c r="I145" s="64">
        <v>9.1</v>
      </c>
      <c r="J145" s="64">
        <v>47.8</v>
      </c>
      <c r="K145" s="82" t="s">
        <v>79</v>
      </c>
      <c r="L145" s="65">
        <v>2.08</v>
      </c>
    </row>
    <row r="146" spans="1:12" ht="15" x14ac:dyDescent="0.25">
      <c r="A146" s="23"/>
      <c r="B146" s="16"/>
      <c r="C146" s="7"/>
      <c r="D146" s="17" t="s">
        <v>33</v>
      </c>
      <c r="E146" s="8"/>
      <c r="F146" s="18">
        <f>SUM(F139:F145)</f>
        <v>225</v>
      </c>
      <c r="G146" s="18">
        <f t="shared" ref="G146:J146" si="70">SUM(G139:G145)</f>
        <v>23.62</v>
      </c>
      <c r="H146" s="18">
        <f t="shared" si="70"/>
        <v>26.82</v>
      </c>
      <c r="I146" s="18">
        <f t="shared" si="70"/>
        <v>90.699999999999989</v>
      </c>
      <c r="J146" s="18">
        <f t="shared" si="70"/>
        <v>678.06999999999994</v>
      </c>
      <c r="K146" s="24"/>
      <c r="L146" s="18">
        <f t="shared" ref="L146" si="71">SUM(L139:L145)</f>
        <v>107.7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6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6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6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6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6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88" t="s">
        <v>4</v>
      </c>
      <c r="D157" s="89"/>
      <c r="E157" s="30"/>
      <c r="F157" s="31">
        <f>F146+F156</f>
        <v>225</v>
      </c>
      <c r="G157" s="31">
        <f t="shared" ref="G157" si="74">G146+G156</f>
        <v>23.62</v>
      </c>
      <c r="H157" s="31">
        <f t="shared" ref="H157" si="75">H146+H156</f>
        <v>26.82</v>
      </c>
      <c r="I157" s="31">
        <f t="shared" ref="I157" si="76">I146+I156</f>
        <v>90.699999999999989</v>
      </c>
      <c r="J157" s="31">
        <f t="shared" ref="J157:L157" si="77">J146+J156</f>
        <v>678.06999999999994</v>
      </c>
      <c r="K157" s="31"/>
      <c r="L157" s="31">
        <f t="shared" si="77"/>
        <v>107.7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2" t="s">
        <v>21</v>
      </c>
      <c r="E158" s="62" t="s">
        <v>131</v>
      </c>
      <c r="F158" s="63" t="s">
        <v>132</v>
      </c>
      <c r="G158" s="64">
        <v>3.2</v>
      </c>
      <c r="H158" s="64">
        <v>6.78</v>
      </c>
      <c r="I158" s="64">
        <v>39.22</v>
      </c>
      <c r="J158" s="64">
        <v>225.68</v>
      </c>
      <c r="K158" s="82" t="s">
        <v>139</v>
      </c>
      <c r="L158" s="65">
        <v>28.93</v>
      </c>
    </row>
    <row r="159" spans="1:12" ht="15" x14ac:dyDescent="0.25">
      <c r="A159" s="22"/>
      <c r="B159" s="14"/>
      <c r="C159" s="10"/>
      <c r="D159" s="68" t="s">
        <v>21</v>
      </c>
      <c r="E159" s="62" t="s">
        <v>138</v>
      </c>
      <c r="F159" s="63" t="s">
        <v>63</v>
      </c>
      <c r="G159" s="64">
        <v>14.54</v>
      </c>
      <c r="H159" s="64">
        <v>2.67</v>
      </c>
      <c r="I159" s="64">
        <v>13.14</v>
      </c>
      <c r="J159" s="64">
        <v>119.12</v>
      </c>
      <c r="K159" s="82" t="s">
        <v>140</v>
      </c>
      <c r="L159" s="65">
        <v>39.89</v>
      </c>
    </row>
    <row r="160" spans="1:12" ht="15" x14ac:dyDescent="0.25">
      <c r="A160" s="22"/>
      <c r="B160" s="14"/>
      <c r="C160" s="10"/>
      <c r="D160" s="69" t="s">
        <v>21</v>
      </c>
      <c r="E160" s="62" t="s">
        <v>52</v>
      </c>
      <c r="F160" s="63">
        <v>165</v>
      </c>
      <c r="G160" s="64">
        <v>3.63</v>
      </c>
      <c r="H160" s="64">
        <v>5.2</v>
      </c>
      <c r="I160" s="64">
        <v>24.33</v>
      </c>
      <c r="J160" s="64">
        <v>159.16</v>
      </c>
      <c r="K160" s="82" t="s">
        <v>81</v>
      </c>
      <c r="L160" s="65">
        <v>22.26</v>
      </c>
    </row>
    <row r="161" spans="1:12" ht="15" x14ac:dyDescent="0.25">
      <c r="A161" s="22"/>
      <c r="B161" s="14"/>
      <c r="C161" s="10"/>
      <c r="D161" s="69" t="s">
        <v>30</v>
      </c>
      <c r="E161" s="62" t="s">
        <v>133</v>
      </c>
      <c r="F161" s="63" t="s">
        <v>66</v>
      </c>
      <c r="G161" s="65">
        <v>0.11</v>
      </c>
      <c r="H161" s="65">
        <v>0.16</v>
      </c>
      <c r="I161" s="64">
        <v>10.33</v>
      </c>
      <c r="J161" s="64">
        <v>44.17</v>
      </c>
      <c r="K161" s="82" t="s">
        <v>141</v>
      </c>
      <c r="L161" s="65">
        <v>12.05</v>
      </c>
    </row>
    <row r="162" spans="1:12" ht="15" x14ac:dyDescent="0.25">
      <c r="A162" s="22"/>
      <c r="B162" s="14"/>
      <c r="C162" s="10"/>
      <c r="D162" s="69" t="s">
        <v>23</v>
      </c>
      <c r="E162" s="62" t="s">
        <v>94</v>
      </c>
      <c r="F162" s="63">
        <v>21</v>
      </c>
      <c r="G162" s="65">
        <v>1.64</v>
      </c>
      <c r="H162" s="65">
        <v>0.56999999999999995</v>
      </c>
      <c r="I162" s="64">
        <v>11.45</v>
      </c>
      <c r="J162" s="64">
        <v>58.53</v>
      </c>
      <c r="K162" s="82" t="s">
        <v>83</v>
      </c>
      <c r="L162" s="64">
        <v>2.4900000000000002</v>
      </c>
    </row>
    <row r="163" spans="1:12" ht="15" x14ac:dyDescent="0.25">
      <c r="A163" s="22"/>
      <c r="B163" s="14"/>
      <c r="C163" s="10"/>
      <c r="D163" s="68" t="s">
        <v>23</v>
      </c>
      <c r="E163" s="62" t="s">
        <v>73</v>
      </c>
      <c r="F163" s="63">
        <v>20</v>
      </c>
      <c r="G163" s="65">
        <v>1.48</v>
      </c>
      <c r="H163" s="65">
        <v>0.46</v>
      </c>
      <c r="I163" s="64">
        <v>9.5</v>
      </c>
      <c r="J163" s="64">
        <v>48.6</v>
      </c>
      <c r="K163" s="82" t="s">
        <v>83</v>
      </c>
      <c r="L163" s="64">
        <v>2.08</v>
      </c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SUM(F158:F164)</f>
        <v>206</v>
      </c>
      <c r="G165" s="18">
        <f t="shared" ref="G165:J165" si="78">SUM(G158:G164)</f>
        <v>24.599999999999998</v>
      </c>
      <c r="H165" s="18">
        <f t="shared" si="78"/>
        <v>15.84</v>
      </c>
      <c r="I165" s="18">
        <f t="shared" si="78"/>
        <v>107.97</v>
      </c>
      <c r="J165" s="18">
        <f t="shared" si="78"/>
        <v>655.26</v>
      </c>
      <c r="K165" s="24"/>
      <c r="L165" s="18">
        <f t="shared" ref="L165" si="79">SUM(L158:L164)</f>
        <v>107.69999999999999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6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88" t="s">
        <v>4</v>
      </c>
      <c r="D176" s="89"/>
      <c r="E176" s="30"/>
      <c r="F176" s="31">
        <f>F165+F175</f>
        <v>206</v>
      </c>
      <c r="G176" s="31">
        <f t="shared" ref="G176" si="82">G165+G175</f>
        <v>24.599999999999998</v>
      </c>
      <c r="H176" s="31">
        <f t="shared" ref="H176" si="83">H165+H175</f>
        <v>15.84</v>
      </c>
      <c r="I176" s="31">
        <f t="shared" ref="I176" si="84">I165+I175</f>
        <v>107.97</v>
      </c>
      <c r="J176" s="31">
        <f t="shared" ref="J176:L176" si="85">J165+J175</f>
        <v>655.26</v>
      </c>
      <c r="K176" s="31"/>
      <c r="L176" s="31">
        <f t="shared" si="85"/>
        <v>107.69999999999999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7" t="s">
        <v>26</v>
      </c>
      <c r="E177" s="62" t="s">
        <v>134</v>
      </c>
      <c r="F177" s="63">
        <v>80</v>
      </c>
      <c r="G177" s="64">
        <v>1.3</v>
      </c>
      <c r="H177" s="64">
        <v>4.04</v>
      </c>
      <c r="I177" s="64">
        <v>4.78</v>
      </c>
      <c r="J177" s="64">
        <v>61.05</v>
      </c>
      <c r="K177" s="82" t="s">
        <v>145</v>
      </c>
      <c r="L177" s="65">
        <v>6.05</v>
      </c>
    </row>
    <row r="178" spans="1:12" ht="15" x14ac:dyDescent="0.25">
      <c r="A178" s="22"/>
      <c r="B178" s="14"/>
      <c r="C178" s="10"/>
      <c r="D178" s="68" t="s">
        <v>21</v>
      </c>
      <c r="E178" s="62" t="s">
        <v>142</v>
      </c>
      <c r="F178" s="63" t="s">
        <v>135</v>
      </c>
      <c r="G178" s="64">
        <v>18.78</v>
      </c>
      <c r="H178" s="64">
        <v>25.07</v>
      </c>
      <c r="I178" s="64">
        <v>38.86</v>
      </c>
      <c r="J178" s="64">
        <v>455.11</v>
      </c>
      <c r="K178" s="82" t="s">
        <v>143</v>
      </c>
      <c r="L178" s="65">
        <v>83.46</v>
      </c>
    </row>
    <row r="179" spans="1:12" ht="15" x14ac:dyDescent="0.25">
      <c r="A179" s="22"/>
      <c r="B179" s="14"/>
      <c r="C179" s="10"/>
      <c r="D179" s="54" t="s">
        <v>22</v>
      </c>
      <c r="E179" s="62" t="s">
        <v>136</v>
      </c>
      <c r="F179" s="63">
        <v>200</v>
      </c>
      <c r="G179" s="65">
        <v>0.83</v>
      </c>
      <c r="H179" s="65">
        <v>0.05</v>
      </c>
      <c r="I179" s="64">
        <v>16.14</v>
      </c>
      <c r="J179" s="64">
        <v>69.040000000000006</v>
      </c>
      <c r="K179" s="82" t="s">
        <v>144</v>
      </c>
      <c r="L179" s="65">
        <v>3.01</v>
      </c>
    </row>
    <row r="180" spans="1:12" ht="15" x14ac:dyDescent="0.25">
      <c r="A180" s="22"/>
      <c r="B180" s="14"/>
      <c r="C180" s="10"/>
      <c r="D180" s="69" t="s">
        <v>24</v>
      </c>
      <c r="E180" s="62" t="s">
        <v>137</v>
      </c>
      <c r="F180" s="63">
        <v>110</v>
      </c>
      <c r="G180" s="65">
        <v>0.44</v>
      </c>
      <c r="H180" s="65">
        <v>0.44</v>
      </c>
      <c r="I180" s="64">
        <v>10.78</v>
      </c>
      <c r="J180" s="64">
        <v>51.7</v>
      </c>
      <c r="K180" s="82"/>
      <c r="L180" s="65">
        <v>12.16</v>
      </c>
    </row>
    <row r="181" spans="1:12" ht="15" x14ac:dyDescent="0.25">
      <c r="A181" s="22"/>
      <c r="B181" s="14"/>
      <c r="C181" s="10"/>
      <c r="D181" s="69" t="s">
        <v>23</v>
      </c>
      <c r="E181" s="62" t="s">
        <v>55</v>
      </c>
      <c r="F181" s="63">
        <v>18</v>
      </c>
      <c r="G181" s="65">
        <v>1.2</v>
      </c>
      <c r="H181" s="65">
        <v>0.2</v>
      </c>
      <c r="I181" s="64">
        <v>7.42</v>
      </c>
      <c r="J181" s="64">
        <v>36.21</v>
      </c>
      <c r="K181" s="82" t="s">
        <v>79</v>
      </c>
      <c r="L181" s="64">
        <v>1.53</v>
      </c>
    </row>
    <row r="182" spans="1:12" ht="15" x14ac:dyDescent="0.25">
      <c r="A182" s="22"/>
      <c r="B182" s="14"/>
      <c r="C182" s="10"/>
      <c r="D182" s="68" t="s">
        <v>23</v>
      </c>
      <c r="E182" s="62" t="s">
        <v>54</v>
      </c>
      <c r="F182" s="63">
        <v>17</v>
      </c>
      <c r="G182" s="65">
        <v>1.36</v>
      </c>
      <c r="H182" s="65">
        <v>0.22</v>
      </c>
      <c r="I182" s="64">
        <v>8.84</v>
      </c>
      <c r="J182" s="64">
        <v>42.84</v>
      </c>
      <c r="K182" s="82" t="s">
        <v>83</v>
      </c>
      <c r="L182" s="64">
        <v>1.49</v>
      </c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33</v>
      </c>
      <c r="E184" s="8"/>
      <c r="F184" s="18">
        <f>SUM(F177:F183)</f>
        <v>425</v>
      </c>
      <c r="G184" s="18">
        <f t="shared" ref="G184:J184" si="86">SUM(G177:G183)</f>
        <v>23.91</v>
      </c>
      <c r="H184" s="18">
        <f t="shared" si="86"/>
        <v>30.02</v>
      </c>
      <c r="I184" s="18">
        <f t="shared" si="86"/>
        <v>86.820000000000007</v>
      </c>
      <c r="J184" s="18">
        <f t="shared" si="86"/>
        <v>715.95</v>
      </c>
      <c r="K184" s="24"/>
      <c r="L184" s="18">
        <f t="shared" ref="L184" si="87">SUM(L177:L183)</f>
        <v>107.69999999999999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6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88" t="s">
        <v>4</v>
      </c>
      <c r="D195" s="89"/>
      <c r="E195" s="30"/>
      <c r="F195" s="31">
        <f>F184+F194</f>
        <v>425</v>
      </c>
      <c r="G195" s="31">
        <f t="shared" ref="G195" si="90">G184+G194</f>
        <v>23.91</v>
      </c>
      <c r="H195" s="31">
        <f t="shared" ref="H195" si="91">H184+H194</f>
        <v>30.02</v>
      </c>
      <c r="I195" s="31">
        <f t="shared" ref="I195" si="92">I184+I194</f>
        <v>86.820000000000007</v>
      </c>
      <c r="J195" s="31">
        <f t="shared" ref="J195:L195" si="93">J184+J194</f>
        <v>715.95</v>
      </c>
      <c r="K195" s="31"/>
      <c r="L195" s="31">
        <f t="shared" si="93"/>
        <v>107.69999999999999</v>
      </c>
    </row>
    <row r="196" spans="1:12" ht="13.5" thickBot="1" x14ac:dyDescent="0.25">
      <c r="A196" s="26"/>
      <c r="B196" s="27"/>
      <c r="C196" s="87" t="s">
        <v>5</v>
      </c>
      <c r="D196" s="87"/>
      <c r="E196" s="87"/>
      <c r="F196" s="33">
        <f>(F24+F43+F62+F81+F100+F119+F138+F157+F176+F195)/(IF(F24=0,0,1)+IF(F43=0,0,1)+IF(F62=0,0,1)+IF(F81=0,0,1)+IF(F100=0,0,1)+IF(F119=0,0,1)+IF(F138=0,0,1)+IF(F157=0,0,1)+IF(F176=0,0,1)+IF(F195=0,0,1))</f>
        <v>295.85000000000002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21.536999999999999</v>
      </c>
      <c r="H196" s="33">
        <f t="shared" si="94"/>
        <v>21.113999999999997</v>
      </c>
      <c r="I196" s="33">
        <f t="shared" si="94"/>
        <v>81.727000000000004</v>
      </c>
      <c r="J196" s="33">
        <f t="shared" si="94"/>
        <v>583.11300000000006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107.70000000000002</v>
      </c>
    </row>
    <row r="197" spans="1:12" ht="15" x14ac:dyDescent="0.25">
      <c r="A197" s="19">
        <v>3</v>
      </c>
      <c r="B197" s="20">
        <v>1</v>
      </c>
      <c r="C197" s="21" t="s">
        <v>20</v>
      </c>
      <c r="D197" s="68" t="s">
        <v>21</v>
      </c>
      <c r="E197" s="62" t="s">
        <v>146</v>
      </c>
      <c r="F197" s="63">
        <v>90</v>
      </c>
      <c r="G197" s="64">
        <v>9</v>
      </c>
      <c r="H197" s="64">
        <v>11.39</v>
      </c>
      <c r="I197" s="64">
        <v>16.21</v>
      </c>
      <c r="J197" s="64">
        <v>203.3</v>
      </c>
      <c r="K197" s="82" t="s">
        <v>153</v>
      </c>
      <c r="L197" s="65">
        <v>50.49</v>
      </c>
    </row>
    <row r="198" spans="1:12" ht="15" x14ac:dyDescent="0.25">
      <c r="A198" s="22"/>
      <c r="B198" s="14"/>
      <c r="C198" s="10"/>
      <c r="D198" s="68" t="s">
        <v>21</v>
      </c>
      <c r="E198" s="62" t="s">
        <v>147</v>
      </c>
      <c r="F198" s="63">
        <v>150</v>
      </c>
      <c r="G198" s="64">
        <v>5.84</v>
      </c>
      <c r="H198" s="64">
        <v>1.59</v>
      </c>
      <c r="I198" s="64">
        <v>39.26</v>
      </c>
      <c r="J198" s="64">
        <v>196.46</v>
      </c>
      <c r="K198" s="82" t="s">
        <v>154</v>
      </c>
      <c r="L198" s="65">
        <v>14.43</v>
      </c>
    </row>
    <row r="199" spans="1:12" ht="15" x14ac:dyDescent="0.25">
      <c r="A199" s="22"/>
      <c r="B199" s="14"/>
      <c r="C199" s="10"/>
      <c r="D199" s="54" t="s">
        <v>22</v>
      </c>
      <c r="E199" s="62" t="s">
        <v>71</v>
      </c>
      <c r="F199" s="63">
        <v>200</v>
      </c>
      <c r="G199" s="64">
        <v>0.08</v>
      </c>
      <c r="H199" s="64">
        <v>7.0000000000000007E-2</v>
      </c>
      <c r="I199" s="64">
        <v>7.38</v>
      </c>
      <c r="J199" s="64">
        <v>30.95</v>
      </c>
      <c r="K199" s="82" t="s">
        <v>90</v>
      </c>
      <c r="L199" s="65">
        <v>4.7699999999999996</v>
      </c>
    </row>
    <row r="200" spans="1:12" ht="15" x14ac:dyDescent="0.25">
      <c r="A200" s="22"/>
      <c r="B200" s="14"/>
      <c r="C200" s="10"/>
      <c r="D200" s="69" t="s">
        <v>50</v>
      </c>
      <c r="E200" s="62" t="s">
        <v>148</v>
      </c>
      <c r="F200" s="63" t="s">
        <v>149</v>
      </c>
      <c r="G200" s="64">
        <v>6.25</v>
      </c>
      <c r="H200" s="64">
        <v>4</v>
      </c>
      <c r="I200" s="64">
        <v>29</v>
      </c>
      <c r="J200" s="64">
        <v>204</v>
      </c>
      <c r="K200" s="82"/>
      <c r="L200" s="65">
        <v>17.55</v>
      </c>
    </row>
    <row r="201" spans="1:12" ht="15" x14ac:dyDescent="0.25">
      <c r="A201" s="22"/>
      <c r="B201" s="14"/>
      <c r="C201" s="10"/>
      <c r="D201" s="69" t="s">
        <v>152</v>
      </c>
      <c r="E201" s="62" t="s">
        <v>150</v>
      </c>
      <c r="F201" s="63">
        <v>100</v>
      </c>
      <c r="G201" s="64">
        <v>0.7</v>
      </c>
      <c r="H201" s="64">
        <v>0.28000000000000003</v>
      </c>
      <c r="I201" s="64">
        <v>10.02</v>
      </c>
      <c r="J201" s="64">
        <v>46</v>
      </c>
      <c r="K201" s="82"/>
      <c r="L201" s="65">
        <v>16.25</v>
      </c>
    </row>
    <row r="202" spans="1:12" ht="15" x14ac:dyDescent="0.25">
      <c r="A202" s="22"/>
      <c r="B202" s="14"/>
      <c r="C202" s="10"/>
      <c r="D202" s="68" t="s">
        <v>23</v>
      </c>
      <c r="E202" s="62" t="s">
        <v>73</v>
      </c>
      <c r="F202" s="63">
        <v>20</v>
      </c>
      <c r="G202" s="64">
        <v>1.49</v>
      </c>
      <c r="H202" s="64">
        <v>0.46</v>
      </c>
      <c r="I202" s="64">
        <v>9.5500000000000007</v>
      </c>
      <c r="J202" s="64">
        <v>48.83</v>
      </c>
      <c r="K202" s="82" t="s">
        <v>83</v>
      </c>
      <c r="L202" s="65">
        <v>2.09</v>
      </c>
    </row>
    <row r="203" spans="1:12" ht="15" x14ac:dyDescent="0.25">
      <c r="A203" s="22"/>
      <c r="B203" s="14"/>
      <c r="C203" s="10"/>
      <c r="D203" s="68" t="s">
        <v>23</v>
      </c>
      <c r="E203" s="62" t="s">
        <v>151</v>
      </c>
      <c r="F203" s="63">
        <v>23</v>
      </c>
      <c r="G203" s="64">
        <v>1.58</v>
      </c>
      <c r="H203" s="64">
        <v>0.23</v>
      </c>
      <c r="I203" s="64">
        <v>10.37</v>
      </c>
      <c r="J203" s="64">
        <v>49.59</v>
      </c>
      <c r="K203" s="82" t="s">
        <v>83</v>
      </c>
      <c r="L203" s="65">
        <v>2.12</v>
      </c>
    </row>
    <row r="204" spans="1:12" ht="15" x14ac:dyDescent="0.25">
      <c r="A204" s="23"/>
      <c r="B204" s="16"/>
      <c r="C204" s="7"/>
      <c r="D204" s="17" t="s">
        <v>33</v>
      </c>
      <c r="E204" s="8"/>
      <c r="F204" s="18">
        <f>SUM(F197:F203)</f>
        <v>583</v>
      </c>
      <c r="G204" s="18">
        <f t="shared" ref="G204:J204" si="96">SUM(G197:G203)</f>
        <v>24.939999999999998</v>
      </c>
      <c r="H204" s="18">
        <f t="shared" si="96"/>
        <v>18.020000000000003</v>
      </c>
      <c r="I204" s="18">
        <f t="shared" si="96"/>
        <v>121.78999999999999</v>
      </c>
      <c r="J204" s="18">
        <f t="shared" si="96"/>
        <v>779.13000000000011</v>
      </c>
      <c r="K204" s="24"/>
      <c r="L204" s="18">
        <f t="shared" ref="L204" si="97">SUM(L197:L203)</f>
        <v>107.7</v>
      </c>
    </row>
    <row r="205" spans="1:12" ht="15" x14ac:dyDescent="0.25">
      <c r="A205" s="25">
        <v>3</v>
      </c>
      <c r="B205" s="12">
        <f>B197</f>
        <v>1</v>
      </c>
      <c r="C205" s="9" t="s">
        <v>25</v>
      </c>
      <c r="D205" s="6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2"/>
      <c r="B206" s="14"/>
      <c r="C206" s="10"/>
      <c r="D206" s="6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2"/>
      <c r="B207" s="14"/>
      <c r="C207" s="10"/>
      <c r="D207" s="6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2"/>
      <c r="B208" s="14"/>
      <c r="C208" s="10"/>
      <c r="D208" s="6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2"/>
      <c r="B209" s="14"/>
      <c r="C209" s="10"/>
      <c r="D209" s="6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2"/>
      <c r="B210" s="14"/>
      <c r="C210" s="10"/>
      <c r="D210" s="6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2"/>
      <c r="B211" s="14"/>
      <c r="C211" s="10"/>
      <c r="D211" s="6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2"/>
      <c r="B212" s="14"/>
      <c r="C212" s="10"/>
      <c r="D212" s="5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2"/>
      <c r="B213" s="14"/>
      <c r="C213" s="10"/>
      <c r="D213" s="5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6"/>
      <c r="C214" s="7"/>
      <c r="D214" s="17" t="s">
        <v>33</v>
      </c>
      <c r="E214" s="8"/>
      <c r="F214" s="18">
        <f>SUM(F205:F213)</f>
        <v>0</v>
      </c>
      <c r="G214" s="18">
        <f t="shared" ref="G214:J214" si="98">SUM(G205:G213)</f>
        <v>0</v>
      </c>
      <c r="H214" s="18">
        <f t="shared" si="98"/>
        <v>0</v>
      </c>
      <c r="I214" s="18">
        <f t="shared" si="98"/>
        <v>0</v>
      </c>
      <c r="J214" s="18">
        <f t="shared" si="98"/>
        <v>0</v>
      </c>
      <c r="K214" s="24"/>
      <c r="L214" s="18">
        <f t="shared" ref="L214" si="99">SUM(L205:L213)</f>
        <v>0</v>
      </c>
    </row>
    <row r="215" spans="1:12" ht="15.75" thickBot="1" x14ac:dyDescent="0.25">
      <c r="A215" s="28">
        <f>A197</f>
        <v>3</v>
      </c>
      <c r="B215" s="29">
        <f>B197</f>
        <v>1</v>
      </c>
      <c r="C215" s="88" t="s">
        <v>4</v>
      </c>
      <c r="D215" s="89"/>
      <c r="E215" s="30"/>
      <c r="F215" s="31">
        <f>F204+F214</f>
        <v>583</v>
      </c>
      <c r="G215" s="31">
        <f t="shared" ref="G215:J215" si="100">G204+G214</f>
        <v>24.939999999999998</v>
      </c>
      <c r="H215" s="31">
        <f t="shared" si="100"/>
        <v>18.020000000000003</v>
      </c>
      <c r="I215" s="31">
        <f t="shared" si="100"/>
        <v>121.78999999999999</v>
      </c>
      <c r="J215" s="31">
        <f t="shared" si="100"/>
        <v>779.13000000000011</v>
      </c>
      <c r="K215" s="31"/>
      <c r="L215" s="31">
        <f t="shared" ref="L215" si="101">L204+L214</f>
        <v>107.7</v>
      </c>
    </row>
    <row r="216" spans="1:12" ht="15" x14ac:dyDescent="0.25">
      <c r="A216" s="13">
        <v>3</v>
      </c>
      <c r="B216" s="14">
        <v>2</v>
      </c>
      <c r="C216" s="21" t="s">
        <v>20</v>
      </c>
      <c r="D216" s="77" t="s">
        <v>74</v>
      </c>
      <c r="E216" s="62" t="s">
        <v>122</v>
      </c>
      <c r="F216" s="63" t="s">
        <v>100</v>
      </c>
      <c r="G216" s="64">
        <v>0.1</v>
      </c>
      <c r="H216" s="64">
        <v>7.25</v>
      </c>
      <c r="I216" s="64">
        <v>0.14000000000000001</v>
      </c>
      <c r="J216" s="64">
        <v>66.099999999999994</v>
      </c>
      <c r="K216" s="82" t="s">
        <v>108</v>
      </c>
      <c r="L216" s="65">
        <v>8.9700000000000006</v>
      </c>
    </row>
    <row r="217" spans="1:12" ht="15" x14ac:dyDescent="0.25">
      <c r="A217" s="13"/>
      <c r="B217" s="14"/>
      <c r="C217" s="10"/>
      <c r="D217" s="78" t="s">
        <v>160</v>
      </c>
      <c r="E217" s="62" t="s">
        <v>40</v>
      </c>
      <c r="F217" s="63" t="s">
        <v>155</v>
      </c>
      <c r="G217" s="64">
        <v>5.27</v>
      </c>
      <c r="H217" s="64">
        <v>6.57</v>
      </c>
      <c r="I217" s="64">
        <v>32.99</v>
      </c>
      <c r="J217" s="64">
        <v>212.93</v>
      </c>
      <c r="K217" s="82" t="s">
        <v>75</v>
      </c>
      <c r="L217" s="65">
        <v>20.010000000000002</v>
      </c>
    </row>
    <row r="218" spans="1:12" ht="15" x14ac:dyDescent="0.25">
      <c r="A218" s="13"/>
      <c r="B218" s="14"/>
      <c r="C218" s="10"/>
      <c r="D218" s="79" t="s">
        <v>22</v>
      </c>
      <c r="E218" s="62" t="s">
        <v>156</v>
      </c>
      <c r="F218" s="65">
        <v>200</v>
      </c>
      <c r="G218" s="64">
        <v>3.06</v>
      </c>
      <c r="H218" s="64">
        <v>2.5</v>
      </c>
      <c r="I218" s="64">
        <v>12.79</v>
      </c>
      <c r="J218" s="64">
        <v>86.74</v>
      </c>
      <c r="K218" s="82" t="s">
        <v>161</v>
      </c>
      <c r="L218" s="65">
        <v>13.56</v>
      </c>
    </row>
    <row r="219" spans="1:12" ht="15" x14ac:dyDescent="0.25">
      <c r="A219" s="13"/>
      <c r="B219" s="14"/>
      <c r="C219" s="10"/>
      <c r="D219" s="79" t="s">
        <v>50</v>
      </c>
      <c r="E219" s="62" t="s">
        <v>157</v>
      </c>
      <c r="F219" s="63" t="s">
        <v>68</v>
      </c>
      <c r="G219" s="64">
        <v>2.8</v>
      </c>
      <c r="H219" s="64">
        <v>2.5</v>
      </c>
      <c r="I219" s="64">
        <v>11</v>
      </c>
      <c r="J219" s="64">
        <v>74</v>
      </c>
      <c r="K219" s="82"/>
      <c r="L219" s="65">
        <v>20.8</v>
      </c>
    </row>
    <row r="220" spans="1:12" ht="15" x14ac:dyDescent="0.25">
      <c r="A220" s="13"/>
      <c r="B220" s="14"/>
      <c r="C220" s="10"/>
      <c r="D220" s="79" t="s">
        <v>152</v>
      </c>
      <c r="E220" s="62" t="s">
        <v>158</v>
      </c>
      <c r="F220" s="63">
        <v>150</v>
      </c>
      <c r="G220" s="64">
        <v>0.6</v>
      </c>
      <c r="H220" s="64">
        <v>0.45</v>
      </c>
      <c r="I220" s="64">
        <v>15.45</v>
      </c>
      <c r="J220" s="64">
        <v>70.5</v>
      </c>
      <c r="K220" s="82"/>
      <c r="L220" s="65">
        <v>39.979999999999997</v>
      </c>
    </row>
    <row r="221" spans="1:12" ht="15" x14ac:dyDescent="0.25">
      <c r="A221" s="13"/>
      <c r="B221" s="14"/>
      <c r="C221" s="10"/>
      <c r="D221" s="78" t="s">
        <v>23</v>
      </c>
      <c r="E221" s="62" t="s">
        <v>73</v>
      </c>
      <c r="F221" s="63">
        <v>20</v>
      </c>
      <c r="G221" s="64">
        <v>1.49</v>
      </c>
      <c r="H221" s="64">
        <v>0.46</v>
      </c>
      <c r="I221" s="64">
        <v>9.5500000000000007</v>
      </c>
      <c r="J221" s="64">
        <v>48.83</v>
      </c>
      <c r="K221" s="82" t="s">
        <v>83</v>
      </c>
      <c r="L221" s="65">
        <v>2.08</v>
      </c>
    </row>
    <row r="222" spans="1:12" ht="15" x14ac:dyDescent="0.25">
      <c r="A222" s="13"/>
      <c r="B222" s="14"/>
      <c r="C222" s="10"/>
      <c r="D222" s="78" t="s">
        <v>23</v>
      </c>
      <c r="E222" s="62" t="s">
        <v>159</v>
      </c>
      <c r="F222" s="63">
        <v>22</v>
      </c>
      <c r="G222" s="64">
        <v>1.76</v>
      </c>
      <c r="H222" s="64">
        <v>0.54</v>
      </c>
      <c r="I222" s="64">
        <v>10.08</v>
      </c>
      <c r="J222" s="64">
        <v>55.23</v>
      </c>
      <c r="K222" s="82" t="s">
        <v>83</v>
      </c>
      <c r="L222" s="65">
        <v>2.2999999999999998</v>
      </c>
    </row>
    <row r="223" spans="1:12" ht="15" x14ac:dyDescent="0.25">
      <c r="A223" s="15"/>
      <c r="B223" s="16"/>
      <c r="C223" s="7"/>
      <c r="D223" s="17" t="s">
        <v>33</v>
      </c>
      <c r="E223" s="8"/>
      <c r="F223" s="18">
        <f>SUM(F216:F222)</f>
        <v>392</v>
      </c>
      <c r="G223" s="18">
        <f t="shared" ref="G223:J223" si="102">SUM(G216:G222)</f>
        <v>15.08</v>
      </c>
      <c r="H223" s="18">
        <f t="shared" si="102"/>
        <v>20.27</v>
      </c>
      <c r="I223" s="18">
        <f t="shared" si="102"/>
        <v>92</v>
      </c>
      <c r="J223" s="18">
        <f t="shared" si="102"/>
        <v>614.33000000000004</v>
      </c>
      <c r="K223" s="24"/>
      <c r="L223" s="18">
        <f t="shared" ref="L223" si="103">SUM(L216:L222)</f>
        <v>107.69999999999999</v>
      </c>
    </row>
    <row r="224" spans="1:12" ht="15" x14ac:dyDescent="0.25">
      <c r="A224" s="12">
        <v>3</v>
      </c>
      <c r="B224" s="12">
        <f>B216</f>
        <v>2</v>
      </c>
      <c r="C224" s="9" t="s">
        <v>25</v>
      </c>
      <c r="D224" s="6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 x14ac:dyDescent="0.25">
      <c r="A225" s="13"/>
      <c r="B225" s="14"/>
      <c r="C225" s="10"/>
      <c r="D225" s="6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 x14ac:dyDescent="0.25">
      <c r="A226" s="13"/>
      <c r="B226" s="14"/>
      <c r="C226" s="10"/>
      <c r="D226" s="6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13"/>
      <c r="B227" s="14"/>
      <c r="C227" s="10"/>
      <c r="D227" s="6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13"/>
      <c r="B228" s="14"/>
      <c r="C228" s="10"/>
      <c r="D228" s="6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13"/>
      <c r="B229" s="14"/>
      <c r="C229" s="10"/>
      <c r="D229" s="6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13"/>
      <c r="B230" s="14"/>
      <c r="C230" s="10"/>
      <c r="D230" s="6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13"/>
      <c r="B231" s="14"/>
      <c r="C231" s="10"/>
      <c r="D231" s="5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13"/>
      <c r="B232" s="14"/>
      <c r="C232" s="10"/>
      <c r="D232" s="5"/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15"/>
      <c r="B233" s="16"/>
      <c r="C233" s="7"/>
      <c r="D233" s="17" t="s">
        <v>33</v>
      </c>
      <c r="E233" s="8"/>
      <c r="F233" s="18">
        <f>SUM(F224:F232)</f>
        <v>0</v>
      </c>
      <c r="G233" s="18">
        <f t="shared" ref="G233:J233" si="104">SUM(G224:G232)</f>
        <v>0</v>
      </c>
      <c r="H233" s="18">
        <f t="shared" si="104"/>
        <v>0</v>
      </c>
      <c r="I233" s="18">
        <f t="shared" si="104"/>
        <v>0</v>
      </c>
      <c r="J233" s="18">
        <f t="shared" si="104"/>
        <v>0</v>
      </c>
      <c r="K233" s="24"/>
      <c r="L233" s="18">
        <f t="shared" ref="L233" si="105">SUM(L224:L232)</f>
        <v>0</v>
      </c>
    </row>
    <row r="234" spans="1:12" ht="15.75" thickBot="1" x14ac:dyDescent="0.25">
      <c r="A234" s="32">
        <f>A216</f>
        <v>3</v>
      </c>
      <c r="B234" s="32">
        <f>B216</f>
        <v>2</v>
      </c>
      <c r="C234" s="88" t="s">
        <v>4</v>
      </c>
      <c r="D234" s="89"/>
      <c r="E234" s="30"/>
      <c r="F234" s="31">
        <f>F223+F233</f>
        <v>392</v>
      </c>
      <c r="G234" s="31">
        <f t="shared" ref="G234:J234" si="106">G223+G233</f>
        <v>15.08</v>
      </c>
      <c r="H234" s="31">
        <f t="shared" si="106"/>
        <v>20.27</v>
      </c>
      <c r="I234" s="31">
        <f t="shared" si="106"/>
        <v>92</v>
      </c>
      <c r="J234" s="31">
        <f t="shared" si="106"/>
        <v>614.33000000000004</v>
      </c>
      <c r="K234" s="31"/>
      <c r="L234" s="31">
        <f t="shared" ref="L234" si="107">L223+L233</f>
        <v>107.69999999999999</v>
      </c>
    </row>
    <row r="235" spans="1:12" ht="15" x14ac:dyDescent="0.25">
      <c r="A235" s="19">
        <v>3</v>
      </c>
      <c r="B235" s="20">
        <v>3</v>
      </c>
      <c r="C235" s="21" t="s">
        <v>20</v>
      </c>
      <c r="D235" s="61" t="s">
        <v>21</v>
      </c>
      <c r="E235" s="62" t="s">
        <v>162</v>
      </c>
      <c r="F235" s="63" t="s">
        <v>163</v>
      </c>
      <c r="G235" s="64">
        <v>14.63</v>
      </c>
      <c r="H235" s="64">
        <v>15.74</v>
      </c>
      <c r="I235" s="64">
        <v>16.55</v>
      </c>
      <c r="J235" s="64">
        <v>366.42</v>
      </c>
      <c r="K235" s="82" t="s">
        <v>167</v>
      </c>
      <c r="L235" s="65">
        <v>73.16</v>
      </c>
    </row>
    <row r="236" spans="1:12" ht="15" x14ac:dyDescent="0.25">
      <c r="A236" s="22"/>
      <c r="B236" s="14"/>
      <c r="C236" s="10"/>
      <c r="D236" s="83" t="s">
        <v>22</v>
      </c>
      <c r="E236" s="62" t="s">
        <v>164</v>
      </c>
      <c r="F236" s="65">
        <v>200</v>
      </c>
      <c r="G236" s="64">
        <v>0.83</v>
      </c>
      <c r="H236" s="64">
        <v>0.05</v>
      </c>
      <c r="I236" s="64">
        <v>16.14</v>
      </c>
      <c r="J236" s="64">
        <v>69.040000000000006</v>
      </c>
      <c r="K236" s="82" t="s">
        <v>144</v>
      </c>
      <c r="L236" s="65">
        <v>3.01</v>
      </c>
    </row>
    <row r="237" spans="1:12" ht="26.25" x14ac:dyDescent="0.25">
      <c r="A237" s="22"/>
      <c r="B237" s="14"/>
      <c r="C237" s="10"/>
      <c r="D237" s="84" t="s">
        <v>50</v>
      </c>
      <c r="E237" s="62" t="s">
        <v>165</v>
      </c>
      <c r="F237" s="63">
        <v>55</v>
      </c>
      <c r="G237" s="64">
        <v>1.43</v>
      </c>
      <c r="H237" s="64">
        <v>2.64</v>
      </c>
      <c r="I237" s="64">
        <v>14.41</v>
      </c>
      <c r="J237" s="64">
        <v>86.9</v>
      </c>
      <c r="K237" s="43" t="s">
        <v>78</v>
      </c>
      <c r="L237" s="65">
        <v>29.05</v>
      </c>
    </row>
    <row r="238" spans="1:12" ht="15" x14ac:dyDescent="0.25">
      <c r="A238" s="22"/>
      <c r="B238" s="14"/>
      <c r="C238" s="10"/>
      <c r="D238" s="51" t="s">
        <v>23</v>
      </c>
      <c r="E238" s="62" t="s">
        <v>166</v>
      </c>
      <c r="F238" s="63">
        <v>26</v>
      </c>
      <c r="G238" s="64">
        <v>1.85</v>
      </c>
      <c r="H238" s="64">
        <v>0.26</v>
      </c>
      <c r="I238" s="64">
        <v>12.14</v>
      </c>
      <c r="J238" s="64">
        <v>58.06</v>
      </c>
      <c r="K238" s="82" t="s">
        <v>83</v>
      </c>
      <c r="L238" s="65">
        <v>2.48</v>
      </c>
    </row>
    <row r="239" spans="1:12" ht="15" x14ac:dyDescent="0.25">
      <c r="A239" s="22"/>
      <c r="B239" s="14"/>
      <c r="C239" s="10"/>
      <c r="D239" s="51"/>
      <c r="E239" s="62"/>
      <c r="F239" s="63"/>
      <c r="G239" s="65"/>
      <c r="H239" s="65"/>
      <c r="I239" s="64"/>
      <c r="J239" s="64"/>
      <c r="K239" s="43"/>
      <c r="L239" s="64"/>
    </row>
    <row r="240" spans="1:12" ht="15" x14ac:dyDescent="0.25">
      <c r="A240" s="22"/>
      <c r="B240" s="14"/>
      <c r="C240" s="10"/>
      <c r="D240" s="6"/>
      <c r="E240" s="62"/>
      <c r="F240" s="63"/>
      <c r="G240" s="65"/>
      <c r="H240" s="65"/>
      <c r="I240" s="64"/>
      <c r="J240" s="64"/>
      <c r="K240" s="43"/>
      <c r="L240" s="64"/>
    </row>
    <row r="241" spans="1:12" ht="15" x14ac:dyDescent="0.25">
      <c r="A241" s="22"/>
      <c r="B241" s="14"/>
      <c r="C241" s="10"/>
      <c r="D241" s="6"/>
      <c r="E241" s="62"/>
      <c r="F241" s="66"/>
      <c r="G241" s="65"/>
      <c r="H241" s="65"/>
      <c r="I241" s="64"/>
      <c r="J241" s="64"/>
      <c r="K241" s="43"/>
      <c r="L241" s="65"/>
    </row>
    <row r="242" spans="1:12" ht="15" x14ac:dyDescent="0.25">
      <c r="A242" s="23"/>
      <c r="B242" s="16"/>
      <c r="C242" s="7"/>
      <c r="D242" s="17" t="s">
        <v>33</v>
      </c>
      <c r="E242" s="8"/>
      <c r="F242" s="18">
        <f>SUM(F235:F241)</f>
        <v>281</v>
      </c>
      <c r="G242" s="18">
        <f t="shared" ref="G242:J242" si="108">SUM(G235:G241)</f>
        <v>18.740000000000002</v>
      </c>
      <c r="H242" s="18">
        <f t="shared" si="108"/>
        <v>18.690000000000001</v>
      </c>
      <c r="I242" s="18">
        <f t="shared" si="108"/>
        <v>59.239999999999995</v>
      </c>
      <c r="J242" s="18">
        <f t="shared" si="108"/>
        <v>580.42000000000007</v>
      </c>
      <c r="K242" s="24"/>
      <c r="L242" s="18">
        <f t="shared" ref="L242" si="109">SUM(L235:L241)</f>
        <v>107.7</v>
      </c>
    </row>
    <row r="243" spans="1:12" ht="15" x14ac:dyDescent="0.25">
      <c r="A243" s="25">
        <v>3</v>
      </c>
      <c r="B243" s="12">
        <f>B235</f>
        <v>3</v>
      </c>
      <c r="C243" s="9" t="s">
        <v>25</v>
      </c>
      <c r="D243" s="6" t="s">
        <v>26</v>
      </c>
      <c r="E243" s="41"/>
      <c r="F243" s="42"/>
      <c r="G243" s="42"/>
      <c r="H243" s="42"/>
      <c r="I243" s="42"/>
      <c r="J243" s="42"/>
      <c r="K243" s="43"/>
      <c r="L243" s="42"/>
    </row>
    <row r="244" spans="1:12" ht="15" x14ac:dyDescent="0.25">
      <c r="A244" s="22"/>
      <c r="B244" s="14"/>
      <c r="C244" s="10"/>
      <c r="D244" s="6" t="s">
        <v>27</v>
      </c>
      <c r="E244" s="41"/>
      <c r="F244" s="42"/>
      <c r="G244" s="42"/>
      <c r="H244" s="42"/>
      <c r="I244" s="42"/>
      <c r="J244" s="42"/>
      <c r="K244" s="43"/>
      <c r="L244" s="42"/>
    </row>
    <row r="245" spans="1:12" ht="15" x14ac:dyDescent="0.25">
      <c r="A245" s="22"/>
      <c r="B245" s="14"/>
      <c r="C245" s="10"/>
      <c r="D245" s="6" t="s">
        <v>28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 x14ac:dyDescent="0.25">
      <c r="A246" s="22"/>
      <c r="B246" s="14"/>
      <c r="C246" s="10"/>
      <c r="D246" s="6" t="s">
        <v>29</v>
      </c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2"/>
      <c r="B247" s="14"/>
      <c r="C247" s="10"/>
      <c r="D247" s="6" t="s">
        <v>30</v>
      </c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2"/>
      <c r="B248" s="14"/>
      <c r="C248" s="10"/>
      <c r="D248" s="6" t="s">
        <v>31</v>
      </c>
      <c r="E248" s="41"/>
      <c r="F248" s="42"/>
      <c r="G248" s="42"/>
      <c r="H248" s="42"/>
      <c r="I248" s="42"/>
      <c r="J248" s="42"/>
      <c r="K248" s="43"/>
      <c r="L248" s="42"/>
    </row>
    <row r="249" spans="1:12" ht="15" x14ac:dyDescent="0.25">
      <c r="A249" s="22"/>
      <c r="B249" s="14"/>
      <c r="C249" s="10"/>
      <c r="D249" s="6" t="s">
        <v>32</v>
      </c>
      <c r="E249" s="41"/>
      <c r="F249" s="42"/>
      <c r="G249" s="42"/>
      <c r="H249" s="42"/>
      <c r="I249" s="42"/>
      <c r="J249" s="42"/>
      <c r="K249" s="43"/>
      <c r="L249" s="42"/>
    </row>
    <row r="250" spans="1:12" ht="15" x14ac:dyDescent="0.25">
      <c r="A250" s="22"/>
      <c r="B250" s="14"/>
      <c r="C250" s="10"/>
      <c r="D250" s="5"/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2"/>
      <c r="B251" s="14"/>
      <c r="C251" s="10"/>
      <c r="D251" s="5"/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6"/>
      <c r="C252" s="7"/>
      <c r="D252" s="17" t="s">
        <v>33</v>
      </c>
      <c r="E252" s="8"/>
      <c r="F252" s="18">
        <f>SUM(F243:F251)</f>
        <v>0</v>
      </c>
      <c r="G252" s="18">
        <f t="shared" ref="G252:J252" si="110">SUM(G243:G251)</f>
        <v>0</v>
      </c>
      <c r="H252" s="18">
        <f t="shared" si="110"/>
        <v>0</v>
      </c>
      <c r="I252" s="18">
        <f t="shared" si="110"/>
        <v>0</v>
      </c>
      <c r="J252" s="18">
        <f t="shared" si="110"/>
        <v>0</v>
      </c>
      <c r="K252" s="24"/>
      <c r="L252" s="18">
        <f t="shared" ref="L252" si="111">SUM(L243:L251)</f>
        <v>0</v>
      </c>
    </row>
    <row r="253" spans="1:12" ht="15.75" thickBot="1" x14ac:dyDescent="0.25">
      <c r="A253" s="28">
        <f>A235</f>
        <v>3</v>
      </c>
      <c r="B253" s="29">
        <f>B235</f>
        <v>3</v>
      </c>
      <c r="C253" s="88" t="s">
        <v>4</v>
      </c>
      <c r="D253" s="89"/>
      <c r="E253" s="30"/>
      <c r="F253" s="31">
        <f>F242+F252</f>
        <v>281</v>
      </c>
      <c r="G253" s="31">
        <f t="shared" ref="G253:J253" si="112">G242+G252</f>
        <v>18.740000000000002</v>
      </c>
      <c r="H253" s="31">
        <f t="shared" si="112"/>
        <v>18.690000000000001</v>
      </c>
      <c r="I253" s="31">
        <f t="shared" si="112"/>
        <v>59.239999999999995</v>
      </c>
      <c r="J253" s="31">
        <f t="shared" si="112"/>
        <v>580.42000000000007</v>
      </c>
      <c r="K253" s="31"/>
      <c r="L253" s="31">
        <f t="shared" ref="L253" si="113">L242+L252</f>
        <v>107.7</v>
      </c>
    </row>
    <row r="254" spans="1:12" ht="15" x14ac:dyDescent="0.25">
      <c r="A254" s="19">
        <v>3</v>
      </c>
      <c r="B254" s="20">
        <v>4</v>
      </c>
      <c r="C254" s="21" t="s">
        <v>20</v>
      </c>
      <c r="D254" s="68" t="s">
        <v>21</v>
      </c>
      <c r="E254" s="62" t="s">
        <v>51</v>
      </c>
      <c r="F254" s="63">
        <v>90</v>
      </c>
      <c r="G254" s="64">
        <v>10.72</v>
      </c>
      <c r="H254" s="64">
        <v>10.16</v>
      </c>
      <c r="I254" s="64">
        <v>10.59</v>
      </c>
      <c r="J254" s="64">
        <v>177.77</v>
      </c>
      <c r="K254" s="82" t="s">
        <v>80</v>
      </c>
      <c r="L254" s="65">
        <v>42.11</v>
      </c>
    </row>
    <row r="255" spans="1:12" ht="15" x14ac:dyDescent="0.25">
      <c r="A255" s="22"/>
      <c r="B255" s="14"/>
      <c r="C255" s="10"/>
      <c r="D255" s="68" t="s">
        <v>21</v>
      </c>
      <c r="E255" s="62" t="s">
        <v>168</v>
      </c>
      <c r="F255" s="63">
        <v>140</v>
      </c>
      <c r="G255" s="64">
        <v>3.45</v>
      </c>
      <c r="H255" s="64">
        <v>4.7</v>
      </c>
      <c r="I255" s="64">
        <v>32.96</v>
      </c>
      <c r="J255" s="64">
        <v>188.37</v>
      </c>
      <c r="K255" s="82" t="s">
        <v>172</v>
      </c>
      <c r="L255" s="65">
        <v>16.12</v>
      </c>
    </row>
    <row r="256" spans="1:12" ht="15" x14ac:dyDescent="0.25">
      <c r="A256" s="22"/>
      <c r="B256" s="14"/>
      <c r="C256" s="10"/>
      <c r="D256" s="69" t="s">
        <v>22</v>
      </c>
      <c r="E256" s="62" t="s">
        <v>169</v>
      </c>
      <c r="F256" s="65">
        <v>200</v>
      </c>
      <c r="G256" s="64">
        <v>0.18</v>
      </c>
      <c r="H256" s="64">
        <v>0.13</v>
      </c>
      <c r="I256" s="64">
        <v>10.029999999999999</v>
      </c>
      <c r="J256" s="64">
        <v>43.42</v>
      </c>
      <c r="K256" s="82" t="s">
        <v>141</v>
      </c>
      <c r="L256" s="65">
        <v>12.93</v>
      </c>
    </row>
    <row r="257" spans="1:12" ht="15" x14ac:dyDescent="0.25">
      <c r="A257" s="22"/>
      <c r="B257" s="14"/>
      <c r="C257" s="10"/>
      <c r="D257" s="69" t="s">
        <v>22</v>
      </c>
      <c r="E257" s="62" t="s">
        <v>170</v>
      </c>
      <c r="F257" s="65" t="s">
        <v>48</v>
      </c>
      <c r="G257" s="64"/>
      <c r="H257" s="64"/>
      <c r="I257" s="64">
        <v>17.190000000000001</v>
      </c>
      <c r="J257" s="64">
        <v>70.31</v>
      </c>
      <c r="K257" s="82"/>
      <c r="L257" s="65">
        <v>15.57</v>
      </c>
    </row>
    <row r="258" spans="1:12" ht="26.25" x14ac:dyDescent="0.25">
      <c r="A258" s="22"/>
      <c r="B258" s="14"/>
      <c r="C258" s="10"/>
      <c r="D258" s="69" t="s">
        <v>50</v>
      </c>
      <c r="E258" s="62" t="s">
        <v>171</v>
      </c>
      <c r="F258" s="63" t="s">
        <v>56</v>
      </c>
      <c r="G258" s="64">
        <v>2.7</v>
      </c>
      <c r="H258" s="64">
        <v>1.57</v>
      </c>
      <c r="I258" s="64">
        <v>5.26</v>
      </c>
      <c r="J258" s="64">
        <v>45.9</v>
      </c>
      <c r="K258" s="82"/>
      <c r="L258" s="65">
        <v>16.559999999999999</v>
      </c>
    </row>
    <row r="259" spans="1:12" ht="15" x14ac:dyDescent="0.25">
      <c r="A259" s="22"/>
      <c r="B259" s="14"/>
      <c r="C259" s="10"/>
      <c r="D259" s="68" t="s">
        <v>23</v>
      </c>
      <c r="E259" s="62" t="s">
        <v>127</v>
      </c>
      <c r="F259" s="63">
        <v>18</v>
      </c>
      <c r="G259" s="64">
        <v>1.22</v>
      </c>
      <c r="H259" s="64">
        <v>0.3</v>
      </c>
      <c r="I259" s="64">
        <v>8.0500000000000007</v>
      </c>
      <c r="J259" s="64">
        <v>42.28</v>
      </c>
      <c r="K259" s="82" t="s">
        <v>79</v>
      </c>
      <c r="L259" s="65">
        <v>1.84</v>
      </c>
    </row>
    <row r="260" spans="1:12" ht="15" x14ac:dyDescent="0.25">
      <c r="A260" s="22"/>
      <c r="B260" s="14"/>
      <c r="C260" s="10"/>
      <c r="D260" s="68" t="s">
        <v>23</v>
      </c>
      <c r="E260" s="62" t="s">
        <v>107</v>
      </c>
      <c r="F260" s="63">
        <v>20</v>
      </c>
      <c r="G260" s="64">
        <v>1.92</v>
      </c>
      <c r="H260" s="64">
        <v>0.86</v>
      </c>
      <c r="I260" s="64">
        <v>10.6</v>
      </c>
      <c r="J260" s="64">
        <v>65.8</v>
      </c>
      <c r="K260" s="82" t="s">
        <v>83</v>
      </c>
      <c r="L260" s="65">
        <v>2.57</v>
      </c>
    </row>
    <row r="261" spans="1:12" ht="15" x14ac:dyDescent="0.25">
      <c r="A261" s="23"/>
      <c r="B261" s="16"/>
      <c r="C261" s="7"/>
      <c r="D261" s="17" t="s">
        <v>33</v>
      </c>
      <c r="E261" s="74"/>
      <c r="F261" s="75">
        <f>SUM(F254:F260)</f>
        <v>468</v>
      </c>
      <c r="G261" s="75">
        <f t="shared" ref="G261:J261" si="114">SUM(G254:G260)</f>
        <v>20.189999999999998</v>
      </c>
      <c r="H261" s="75">
        <f t="shared" si="114"/>
        <v>17.72</v>
      </c>
      <c r="I261" s="75">
        <f t="shared" si="114"/>
        <v>94.679999999999993</v>
      </c>
      <c r="J261" s="75">
        <f t="shared" si="114"/>
        <v>633.84999999999991</v>
      </c>
      <c r="K261" s="76"/>
      <c r="L261" s="75">
        <f>SUM(L254:L260)</f>
        <v>107.69999999999999</v>
      </c>
    </row>
    <row r="262" spans="1:12" ht="15" x14ac:dyDescent="0.25">
      <c r="A262" s="25">
        <v>3</v>
      </c>
      <c r="B262" s="12">
        <f>B254</f>
        <v>4</v>
      </c>
      <c r="C262" s="9" t="s">
        <v>25</v>
      </c>
      <c r="D262" s="6" t="s">
        <v>26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2"/>
      <c r="B263" s="14"/>
      <c r="C263" s="10"/>
      <c r="D263" s="6" t="s">
        <v>27</v>
      </c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2"/>
      <c r="B264" s="14"/>
      <c r="C264" s="10"/>
      <c r="D264" s="6" t="s">
        <v>28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2"/>
      <c r="B265" s="14"/>
      <c r="C265" s="10"/>
      <c r="D265" s="6" t="s">
        <v>29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2"/>
      <c r="B266" s="14"/>
      <c r="C266" s="10"/>
      <c r="D266" s="6" t="s">
        <v>30</v>
      </c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2"/>
      <c r="B267" s="14"/>
      <c r="C267" s="10"/>
      <c r="D267" s="6" t="s">
        <v>31</v>
      </c>
      <c r="E267" s="41"/>
      <c r="F267" s="42"/>
      <c r="G267" s="42"/>
      <c r="H267" s="42"/>
      <c r="I267" s="42"/>
      <c r="J267" s="42"/>
      <c r="K267" s="43"/>
      <c r="L267" s="42"/>
    </row>
    <row r="268" spans="1:12" ht="15" x14ac:dyDescent="0.25">
      <c r="A268" s="22"/>
      <c r="B268" s="14"/>
      <c r="C268" s="10"/>
      <c r="D268" s="6" t="s">
        <v>32</v>
      </c>
      <c r="E268" s="41"/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22"/>
      <c r="B269" s="14"/>
      <c r="C269" s="10"/>
      <c r="D269" s="5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22"/>
      <c r="B270" s="14"/>
      <c r="C270" s="10"/>
      <c r="D270" s="5"/>
      <c r="E270" s="41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23"/>
      <c r="B271" s="16"/>
      <c r="C271" s="7"/>
      <c r="D271" s="17" t="s">
        <v>33</v>
      </c>
      <c r="E271" s="8"/>
      <c r="F271" s="18">
        <f>SUM(F262:F270)</f>
        <v>0</v>
      </c>
      <c r="G271" s="18">
        <f t="shared" ref="G271:J271" si="115">SUM(G262:G270)</f>
        <v>0</v>
      </c>
      <c r="H271" s="18">
        <f t="shared" si="115"/>
        <v>0</v>
      </c>
      <c r="I271" s="18">
        <f t="shared" si="115"/>
        <v>0</v>
      </c>
      <c r="J271" s="18">
        <f t="shared" si="115"/>
        <v>0</v>
      </c>
      <c r="K271" s="24"/>
      <c r="L271" s="18">
        <f t="shared" ref="L271" si="116">SUM(L262:L270)</f>
        <v>0</v>
      </c>
    </row>
    <row r="272" spans="1:12" ht="15.75" thickBot="1" x14ac:dyDescent="0.25">
      <c r="A272" s="28">
        <f>A254</f>
        <v>3</v>
      </c>
      <c r="B272" s="29">
        <f>B254</f>
        <v>4</v>
      </c>
      <c r="C272" s="88" t="s">
        <v>4</v>
      </c>
      <c r="D272" s="89"/>
      <c r="E272" s="30"/>
      <c r="F272" s="31">
        <f>F261+F271</f>
        <v>468</v>
      </c>
      <c r="G272" s="31">
        <f t="shared" ref="G272:J272" si="117">G261+G271</f>
        <v>20.189999999999998</v>
      </c>
      <c r="H272" s="31">
        <f t="shared" si="117"/>
        <v>17.72</v>
      </c>
      <c r="I272" s="31">
        <f t="shared" si="117"/>
        <v>94.679999999999993</v>
      </c>
      <c r="J272" s="31">
        <f t="shared" si="117"/>
        <v>633.84999999999991</v>
      </c>
      <c r="K272" s="31"/>
      <c r="L272" s="31">
        <f t="shared" ref="L272" si="118">L261+L271</f>
        <v>107.69999999999999</v>
      </c>
    </row>
    <row r="273" spans="1:12" ht="15" x14ac:dyDescent="0.25">
      <c r="A273" s="19">
        <v>3</v>
      </c>
      <c r="B273" s="20">
        <v>5</v>
      </c>
      <c r="C273" s="21" t="s">
        <v>20</v>
      </c>
      <c r="D273" s="67" t="s">
        <v>26</v>
      </c>
      <c r="E273" s="62" t="s">
        <v>173</v>
      </c>
      <c r="F273" s="63">
        <v>10</v>
      </c>
      <c r="G273" s="64">
        <v>0.1</v>
      </c>
      <c r="H273" s="64">
        <v>7.25</v>
      </c>
      <c r="I273" s="64">
        <v>0.14000000000000001</v>
      </c>
      <c r="J273" s="64">
        <v>666.2</v>
      </c>
      <c r="K273" s="82" t="s">
        <v>178</v>
      </c>
      <c r="L273" s="65">
        <v>9.1999999999999993</v>
      </c>
    </row>
    <row r="274" spans="1:12" ht="15" x14ac:dyDescent="0.25">
      <c r="A274" s="22"/>
      <c r="B274" s="14"/>
      <c r="C274" s="10"/>
      <c r="D274" s="68" t="s">
        <v>26</v>
      </c>
      <c r="E274" s="62" t="s">
        <v>174</v>
      </c>
      <c r="F274" s="63">
        <v>16</v>
      </c>
      <c r="G274" s="64">
        <v>1.46</v>
      </c>
      <c r="H274" s="64">
        <v>3.25</v>
      </c>
      <c r="I274" s="64">
        <v>1.46</v>
      </c>
      <c r="J274" s="64">
        <v>40.630000000000003</v>
      </c>
      <c r="K274" s="82"/>
      <c r="L274" s="65">
        <v>11.02</v>
      </c>
    </row>
    <row r="275" spans="1:12" ht="15" x14ac:dyDescent="0.25">
      <c r="A275" s="22"/>
      <c r="B275" s="14"/>
      <c r="C275" s="10"/>
      <c r="D275" s="69" t="s">
        <v>21</v>
      </c>
      <c r="E275" s="62" t="s">
        <v>175</v>
      </c>
      <c r="F275" s="65">
        <v>150</v>
      </c>
      <c r="G275" s="64">
        <v>21.12</v>
      </c>
      <c r="H275" s="64">
        <v>15.38</v>
      </c>
      <c r="I275" s="64">
        <v>20.04</v>
      </c>
      <c r="J275" s="64">
        <v>282.2</v>
      </c>
      <c r="K275" s="82" t="s">
        <v>128</v>
      </c>
      <c r="L275" s="65">
        <v>60.04</v>
      </c>
    </row>
    <row r="276" spans="1:12" ht="15" x14ac:dyDescent="0.25">
      <c r="A276" s="22"/>
      <c r="B276" s="14"/>
      <c r="C276" s="10"/>
      <c r="D276" s="69" t="s">
        <v>50</v>
      </c>
      <c r="E276" s="62" t="s">
        <v>176</v>
      </c>
      <c r="F276" s="65">
        <v>20</v>
      </c>
      <c r="G276" s="64">
        <v>0.1</v>
      </c>
      <c r="H276" s="64">
        <v>1</v>
      </c>
      <c r="I276" s="64">
        <v>2.63</v>
      </c>
      <c r="J276" s="64">
        <v>10.5</v>
      </c>
      <c r="K276" s="82"/>
      <c r="L276" s="65">
        <v>7.61</v>
      </c>
    </row>
    <row r="277" spans="1:12" ht="15" x14ac:dyDescent="0.25">
      <c r="A277" s="22"/>
      <c r="B277" s="14"/>
      <c r="C277" s="10"/>
      <c r="D277" s="69" t="s">
        <v>22</v>
      </c>
      <c r="E277" s="62" t="s">
        <v>177</v>
      </c>
      <c r="F277" s="63">
        <v>200</v>
      </c>
      <c r="G277" s="64">
        <v>0.08</v>
      </c>
      <c r="H277" s="64">
        <v>0.05</v>
      </c>
      <c r="I277" s="64">
        <v>7.5</v>
      </c>
      <c r="J277" s="64">
        <v>31.25</v>
      </c>
      <c r="K277" s="82" t="s">
        <v>179</v>
      </c>
      <c r="L277" s="65">
        <v>3.58</v>
      </c>
    </row>
    <row r="278" spans="1:12" ht="15" x14ac:dyDescent="0.25">
      <c r="A278" s="22"/>
      <c r="B278" s="14"/>
      <c r="C278" s="10"/>
      <c r="D278" s="68" t="s">
        <v>23</v>
      </c>
      <c r="E278" s="62" t="s">
        <v>126</v>
      </c>
      <c r="F278" s="63">
        <v>28</v>
      </c>
      <c r="G278" s="64">
        <v>2.15</v>
      </c>
      <c r="H278" s="64">
        <v>0.84</v>
      </c>
      <c r="I278" s="64">
        <v>14.01</v>
      </c>
      <c r="J278" s="64">
        <v>72.400000000000006</v>
      </c>
      <c r="K278" s="82" t="s">
        <v>83</v>
      </c>
      <c r="L278" s="65">
        <v>2.98</v>
      </c>
    </row>
    <row r="279" spans="1:12" ht="15" x14ac:dyDescent="0.25">
      <c r="A279" s="22"/>
      <c r="B279" s="14"/>
      <c r="C279" s="10"/>
      <c r="D279" s="68" t="s">
        <v>152</v>
      </c>
      <c r="E279" s="62" t="s">
        <v>137</v>
      </c>
      <c r="F279" s="63">
        <v>120</v>
      </c>
      <c r="G279" s="64">
        <v>0.48</v>
      </c>
      <c r="H279" s="64">
        <v>0.48</v>
      </c>
      <c r="I279" s="64">
        <v>11.76</v>
      </c>
      <c r="J279" s="64">
        <v>56.4</v>
      </c>
      <c r="K279" s="82"/>
      <c r="L279" s="65">
        <v>13.27</v>
      </c>
    </row>
    <row r="280" spans="1:12" ht="15" x14ac:dyDescent="0.25">
      <c r="A280" s="23"/>
      <c r="B280" s="16"/>
      <c r="C280" s="7"/>
      <c r="D280" s="17" t="s">
        <v>33</v>
      </c>
      <c r="E280" s="8"/>
      <c r="F280" s="18">
        <f>SUM(F273:F279)</f>
        <v>544</v>
      </c>
      <c r="G280" s="18">
        <f t="shared" ref="G280:J280" si="119">SUM(G273:G279)</f>
        <v>25.49</v>
      </c>
      <c r="H280" s="18">
        <f t="shared" si="119"/>
        <v>28.250000000000004</v>
      </c>
      <c r="I280" s="18">
        <f t="shared" si="119"/>
        <v>57.54</v>
      </c>
      <c r="J280" s="18">
        <f t="shared" si="119"/>
        <v>1159.5800000000002</v>
      </c>
      <c r="K280" s="24"/>
      <c r="L280" s="18">
        <f>SUM(L273:L279)</f>
        <v>107.69999999999999</v>
      </c>
    </row>
    <row r="281" spans="1:12" ht="15" x14ac:dyDescent="0.25">
      <c r="A281" s="25">
        <v>3</v>
      </c>
      <c r="B281" s="12">
        <f>B273</f>
        <v>5</v>
      </c>
      <c r="C281" s="9" t="s">
        <v>25</v>
      </c>
      <c r="D281" s="6" t="s">
        <v>26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22"/>
      <c r="B282" s="14"/>
      <c r="C282" s="10"/>
      <c r="D282" s="6" t="s">
        <v>27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22"/>
      <c r="B283" s="14"/>
      <c r="C283" s="10"/>
      <c r="D283" s="6" t="s">
        <v>28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22"/>
      <c r="B284" s="14"/>
      <c r="C284" s="10"/>
      <c r="D284" s="6" t="s">
        <v>29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22"/>
      <c r="B285" s="14"/>
      <c r="C285" s="10"/>
      <c r="D285" s="6" t="s">
        <v>30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22"/>
      <c r="B286" s="14"/>
      <c r="C286" s="10"/>
      <c r="D286" s="6" t="s">
        <v>31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22"/>
      <c r="B287" s="14"/>
      <c r="C287" s="10"/>
      <c r="D287" s="6" t="s">
        <v>32</v>
      </c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22"/>
      <c r="B288" s="14"/>
      <c r="C288" s="10"/>
      <c r="D288" s="5"/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22"/>
      <c r="B289" s="14"/>
      <c r="C289" s="10"/>
      <c r="D289" s="5"/>
      <c r="E289" s="41"/>
      <c r="F289" s="42"/>
      <c r="G289" s="42"/>
      <c r="H289" s="42"/>
      <c r="I289" s="42"/>
      <c r="J289" s="42"/>
      <c r="K289" s="43"/>
      <c r="L289" s="42"/>
    </row>
    <row r="290" spans="1:12" ht="15" x14ac:dyDescent="0.25">
      <c r="A290" s="23"/>
      <c r="B290" s="16"/>
      <c r="C290" s="7"/>
      <c r="D290" s="17" t="s">
        <v>33</v>
      </c>
      <c r="E290" s="8"/>
      <c r="F290" s="18">
        <f>SUM(F281:F289)</f>
        <v>0</v>
      </c>
      <c r="G290" s="18">
        <f t="shared" ref="G290:J290" si="120">SUM(G281:G289)</f>
        <v>0</v>
      </c>
      <c r="H290" s="18">
        <f t="shared" si="120"/>
        <v>0</v>
      </c>
      <c r="I290" s="18">
        <f t="shared" si="120"/>
        <v>0</v>
      </c>
      <c r="J290" s="18">
        <f t="shared" si="120"/>
        <v>0</v>
      </c>
      <c r="K290" s="24"/>
      <c r="L290" s="18">
        <f t="shared" ref="L290" si="121">SUM(L281:L289)</f>
        <v>0</v>
      </c>
    </row>
    <row r="291" spans="1:12" ht="15.75" thickBot="1" x14ac:dyDescent="0.25">
      <c r="A291" s="28">
        <f>A273</f>
        <v>3</v>
      </c>
      <c r="B291" s="29">
        <f>B273</f>
        <v>5</v>
      </c>
      <c r="C291" s="88" t="s">
        <v>4</v>
      </c>
      <c r="D291" s="89"/>
      <c r="E291" s="30"/>
      <c r="F291" s="31">
        <f>F280+F290</f>
        <v>544</v>
      </c>
      <c r="G291" s="31">
        <f t="shared" ref="G291:J291" si="122">G280+G290</f>
        <v>25.49</v>
      </c>
      <c r="H291" s="31">
        <f t="shared" si="122"/>
        <v>28.250000000000004</v>
      </c>
      <c r="I291" s="31">
        <f t="shared" si="122"/>
        <v>57.54</v>
      </c>
      <c r="J291" s="31">
        <f t="shared" si="122"/>
        <v>1159.5800000000002</v>
      </c>
      <c r="K291" s="31"/>
      <c r="L291" s="31">
        <f t="shared" ref="L291" si="123">L280+L290</f>
        <v>107.69999999999999</v>
      </c>
    </row>
    <row r="292" spans="1:12" ht="15" x14ac:dyDescent="0.25">
      <c r="A292" s="19">
        <v>4</v>
      </c>
      <c r="B292" s="20">
        <v>1</v>
      </c>
      <c r="C292" s="21" t="s">
        <v>20</v>
      </c>
      <c r="D292" s="68" t="s">
        <v>21</v>
      </c>
      <c r="E292" s="62" t="s">
        <v>180</v>
      </c>
      <c r="F292" s="63" t="s">
        <v>132</v>
      </c>
      <c r="G292" s="64">
        <v>3.44</v>
      </c>
      <c r="H292" s="64">
        <v>5.66</v>
      </c>
      <c r="I292" s="64">
        <v>35.380000000000003</v>
      </c>
      <c r="J292" s="64">
        <v>205.68</v>
      </c>
      <c r="K292" s="82" t="s">
        <v>183</v>
      </c>
      <c r="L292" s="65">
        <v>34.369999999999997</v>
      </c>
    </row>
    <row r="293" spans="1:12" ht="15" x14ac:dyDescent="0.25">
      <c r="A293" s="22"/>
      <c r="B293" s="14"/>
      <c r="C293" s="10"/>
      <c r="D293" s="68" t="s">
        <v>21</v>
      </c>
      <c r="E293" s="62" t="s">
        <v>181</v>
      </c>
      <c r="F293" s="63" t="s">
        <v>155</v>
      </c>
      <c r="G293" s="64">
        <v>4.51</v>
      </c>
      <c r="H293" s="64">
        <v>7.41</v>
      </c>
      <c r="I293" s="64">
        <v>19.89</v>
      </c>
      <c r="J293" s="64">
        <v>165.02</v>
      </c>
      <c r="K293" s="82" t="s">
        <v>184</v>
      </c>
      <c r="L293" s="65">
        <v>17.52</v>
      </c>
    </row>
    <row r="294" spans="1:12" ht="15" x14ac:dyDescent="0.25">
      <c r="A294" s="22"/>
      <c r="B294" s="14"/>
      <c r="C294" s="10"/>
      <c r="D294" s="69" t="s">
        <v>30</v>
      </c>
      <c r="E294" s="62" t="s">
        <v>182</v>
      </c>
      <c r="F294" s="65" t="s">
        <v>66</v>
      </c>
      <c r="G294" s="64">
        <v>4.0199999999999996</v>
      </c>
      <c r="H294" s="64">
        <v>2.95</v>
      </c>
      <c r="I294" s="64">
        <v>11.5</v>
      </c>
      <c r="J294" s="64">
        <v>89.3</v>
      </c>
      <c r="K294" s="82" t="s">
        <v>185</v>
      </c>
      <c r="L294" s="65">
        <v>34.54</v>
      </c>
    </row>
    <row r="295" spans="1:12" ht="15" x14ac:dyDescent="0.25">
      <c r="A295" s="22"/>
      <c r="B295" s="14"/>
      <c r="C295" s="10"/>
      <c r="D295" s="69" t="s">
        <v>152</v>
      </c>
      <c r="E295" s="62" t="s">
        <v>150</v>
      </c>
      <c r="F295" s="65">
        <v>120</v>
      </c>
      <c r="G295" s="64">
        <v>0.84</v>
      </c>
      <c r="H295" s="64">
        <v>0.34</v>
      </c>
      <c r="I295" s="64">
        <v>12.02</v>
      </c>
      <c r="J295" s="64">
        <v>55.2</v>
      </c>
      <c r="K295" s="82"/>
      <c r="L295" s="65">
        <v>19.5</v>
      </c>
    </row>
    <row r="296" spans="1:12" ht="15" x14ac:dyDescent="0.25">
      <c r="A296" s="22"/>
      <c r="B296" s="14"/>
      <c r="C296" s="10"/>
      <c r="D296" s="69" t="s">
        <v>23</v>
      </c>
      <c r="E296" s="62" t="s">
        <v>45</v>
      </c>
      <c r="F296" s="63">
        <v>12</v>
      </c>
      <c r="G296" s="64">
        <v>0.84</v>
      </c>
      <c r="H296" s="64">
        <v>0.41</v>
      </c>
      <c r="I296" s="64">
        <v>4.9400000000000004</v>
      </c>
      <c r="J296" s="64">
        <v>28.48</v>
      </c>
      <c r="K296" s="82" t="s">
        <v>79</v>
      </c>
      <c r="L296" s="65">
        <v>1.77</v>
      </c>
    </row>
    <row r="297" spans="1:12" ht="15" x14ac:dyDescent="0.25">
      <c r="A297" s="22"/>
      <c r="B297" s="14"/>
      <c r="C297" s="10"/>
      <c r="D297" s="68"/>
      <c r="E297" s="62"/>
      <c r="F297" s="63"/>
      <c r="G297" s="65"/>
      <c r="H297" s="65"/>
      <c r="I297" s="64"/>
      <c r="J297" s="64"/>
      <c r="K297" s="43"/>
      <c r="L297" s="64"/>
    </row>
    <row r="298" spans="1:12" ht="15" x14ac:dyDescent="0.25">
      <c r="A298" s="22"/>
      <c r="B298" s="14"/>
      <c r="C298" s="10"/>
      <c r="D298" s="68"/>
      <c r="E298" s="62"/>
      <c r="F298" s="66"/>
      <c r="G298" s="65"/>
      <c r="H298" s="65"/>
      <c r="I298" s="64"/>
      <c r="J298" s="64"/>
      <c r="K298" s="43"/>
      <c r="L298" s="65"/>
    </row>
    <row r="299" spans="1:12" ht="15" x14ac:dyDescent="0.25">
      <c r="A299" s="23"/>
      <c r="B299" s="16"/>
      <c r="C299" s="7"/>
      <c r="D299" s="17" t="s">
        <v>33</v>
      </c>
      <c r="E299" s="8"/>
      <c r="F299" s="18">
        <f>SUM(F292:F298)</f>
        <v>132</v>
      </c>
      <c r="G299" s="18">
        <f t="shared" ref="G299:J299" si="124">SUM(G292:G298)</f>
        <v>13.649999999999999</v>
      </c>
      <c r="H299" s="18">
        <f t="shared" si="124"/>
        <v>16.77</v>
      </c>
      <c r="I299" s="18">
        <f t="shared" si="124"/>
        <v>83.73</v>
      </c>
      <c r="J299" s="18">
        <f t="shared" si="124"/>
        <v>543.68000000000006</v>
      </c>
      <c r="K299" s="24"/>
      <c r="L299" s="18">
        <f t="shared" ref="L299" si="125">SUM(L292:L298)</f>
        <v>107.7</v>
      </c>
    </row>
    <row r="300" spans="1:12" ht="15" x14ac:dyDescent="0.25">
      <c r="A300" s="25">
        <v>4</v>
      </c>
      <c r="B300" s="12">
        <f>B292</f>
        <v>1</v>
      </c>
      <c r="C300" s="9" t="s">
        <v>25</v>
      </c>
      <c r="D300" s="6" t="s">
        <v>26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2"/>
      <c r="B301" s="14"/>
      <c r="C301" s="10"/>
      <c r="D301" s="6" t="s">
        <v>27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2"/>
      <c r="B302" s="14"/>
      <c r="C302" s="10"/>
      <c r="D302" s="6" t="s">
        <v>28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2"/>
      <c r="B303" s="14"/>
      <c r="C303" s="10"/>
      <c r="D303" s="6" t="s">
        <v>29</v>
      </c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2"/>
      <c r="B304" s="14"/>
      <c r="C304" s="10"/>
      <c r="D304" s="6" t="s">
        <v>30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2"/>
      <c r="B305" s="14"/>
      <c r="C305" s="10"/>
      <c r="D305" s="6" t="s">
        <v>31</v>
      </c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2"/>
      <c r="B306" s="14"/>
      <c r="C306" s="10"/>
      <c r="D306" s="6" t="s">
        <v>32</v>
      </c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2"/>
      <c r="B307" s="14"/>
      <c r="C307" s="10"/>
      <c r="D307" s="5"/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2"/>
      <c r="B308" s="14"/>
      <c r="C308" s="10"/>
      <c r="D308" s="5"/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6"/>
      <c r="C309" s="7"/>
      <c r="D309" s="17" t="s">
        <v>33</v>
      </c>
      <c r="E309" s="8"/>
      <c r="F309" s="18">
        <f>SUM(F300:F308)</f>
        <v>0</v>
      </c>
      <c r="G309" s="18">
        <f t="shared" ref="G309:J309" si="126">SUM(G300:G308)</f>
        <v>0</v>
      </c>
      <c r="H309" s="18">
        <f t="shared" si="126"/>
        <v>0</v>
      </c>
      <c r="I309" s="18">
        <f t="shared" si="126"/>
        <v>0</v>
      </c>
      <c r="J309" s="18">
        <f t="shared" si="126"/>
        <v>0</v>
      </c>
      <c r="K309" s="24"/>
      <c r="L309" s="18">
        <f t="shared" ref="L309" si="127">SUM(L300:L308)</f>
        <v>0</v>
      </c>
    </row>
    <row r="310" spans="1:12" ht="15.75" thickBot="1" x14ac:dyDescent="0.25">
      <c r="A310" s="28">
        <f>A292</f>
        <v>4</v>
      </c>
      <c r="B310" s="29">
        <f>B292</f>
        <v>1</v>
      </c>
      <c r="C310" s="88" t="s">
        <v>4</v>
      </c>
      <c r="D310" s="89"/>
      <c r="E310" s="30"/>
      <c r="F310" s="31">
        <f>F299+F309</f>
        <v>132</v>
      </c>
      <c r="G310" s="31">
        <f t="shared" ref="G310:J310" si="128">G299+G309</f>
        <v>13.649999999999999</v>
      </c>
      <c r="H310" s="31">
        <f t="shared" si="128"/>
        <v>16.77</v>
      </c>
      <c r="I310" s="31">
        <f t="shared" si="128"/>
        <v>83.73</v>
      </c>
      <c r="J310" s="31">
        <f t="shared" si="128"/>
        <v>543.68000000000006</v>
      </c>
      <c r="K310" s="31"/>
      <c r="L310" s="31">
        <f t="shared" ref="L310" si="129">L299+L309</f>
        <v>107.7</v>
      </c>
    </row>
    <row r="311" spans="1:12" ht="15" x14ac:dyDescent="0.25">
      <c r="A311" s="13">
        <v>4</v>
      </c>
      <c r="B311" s="14">
        <v>2</v>
      </c>
      <c r="C311" s="21" t="s">
        <v>20</v>
      </c>
      <c r="D311" s="81" t="s">
        <v>74</v>
      </c>
      <c r="E311" s="85" t="s">
        <v>186</v>
      </c>
      <c r="F311" s="86">
        <v>10</v>
      </c>
      <c r="G311" s="86">
        <v>0.1</v>
      </c>
      <c r="H311" s="86">
        <v>7.25</v>
      </c>
      <c r="I311" s="86">
        <v>0.14000000000000001</v>
      </c>
      <c r="J311" s="86">
        <v>66.2</v>
      </c>
      <c r="K311" s="82" t="s">
        <v>178</v>
      </c>
      <c r="L311" s="86">
        <v>9.1999999999999993</v>
      </c>
    </row>
    <row r="312" spans="1:12" ht="15" x14ac:dyDescent="0.25">
      <c r="A312" s="13"/>
      <c r="B312" s="14"/>
      <c r="C312" s="10"/>
      <c r="D312" s="54" t="s">
        <v>21</v>
      </c>
      <c r="E312" s="62" t="s">
        <v>146</v>
      </c>
      <c r="F312" s="63">
        <v>90</v>
      </c>
      <c r="G312" s="64">
        <v>9</v>
      </c>
      <c r="H312" s="64">
        <v>11.39</v>
      </c>
      <c r="I312" s="64">
        <v>16.21</v>
      </c>
      <c r="J312" s="64">
        <v>203.3</v>
      </c>
      <c r="K312" s="82" t="s">
        <v>191</v>
      </c>
      <c r="L312" s="65">
        <v>50.49</v>
      </c>
    </row>
    <row r="313" spans="1:12" ht="15" x14ac:dyDescent="0.25">
      <c r="A313" s="13"/>
      <c r="B313" s="14"/>
      <c r="C313" s="10"/>
      <c r="D313" s="54" t="s">
        <v>21</v>
      </c>
      <c r="E313" s="62" t="s">
        <v>187</v>
      </c>
      <c r="F313" s="63">
        <v>160</v>
      </c>
      <c r="G313" s="64">
        <v>2.87</v>
      </c>
      <c r="H313" s="64">
        <v>3.62</v>
      </c>
      <c r="I313" s="64">
        <v>20.39</v>
      </c>
      <c r="J313" s="64">
        <v>126.46</v>
      </c>
      <c r="K313" s="82" t="s">
        <v>192</v>
      </c>
      <c r="L313" s="65">
        <v>19.02</v>
      </c>
    </row>
    <row r="314" spans="1:12" ht="15" x14ac:dyDescent="0.25">
      <c r="A314" s="13"/>
      <c r="B314" s="14"/>
      <c r="C314" s="10"/>
      <c r="D314" s="69" t="s">
        <v>30</v>
      </c>
      <c r="E314" s="62" t="s">
        <v>188</v>
      </c>
      <c r="F314" s="65" t="s">
        <v>66</v>
      </c>
      <c r="G314" s="64">
        <v>0.54</v>
      </c>
      <c r="H314" s="64">
        <v>0.22</v>
      </c>
      <c r="I314" s="64">
        <v>15.71</v>
      </c>
      <c r="J314" s="64">
        <v>77.36</v>
      </c>
      <c r="K314" s="82" t="s">
        <v>193</v>
      </c>
      <c r="L314" s="65">
        <v>5.14</v>
      </c>
    </row>
    <row r="315" spans="1:12" ht="15" x14ac:dyDescent="0.25">
      <c r="A315" s="13"/>
      <c r="B315" s="14"/>
      <c r="C315" s="10"/>
      <c r="D315" s="69" t="s">
        <v>50</v>
      </c>
      <c r="E315" s="62" t="s">
        <v>189</v>
      </c>
      <c r="F315" s="63" t="s">
        <v>68</v>
      </c>
      <c r="G315" s="64">
        <v>2.8</v>
      </c>
      <c r="H315" s="64">
        <v>2.5</v>
      </c>
      <c r="I315" s="64">
        <v>11</v>
      </c>
      <c r="J315" s="64">
        <v>74</v>
      </c>
      <c r="K315" s="82"/>
      <c r="L315" s="65">
        <v>20.8</v>
      </c>
    </row>
    <row r="316" spans="1:12" ht="15" x14ac:dyDescent="0.25">
      <c r="A316" s="13"/>
      <c r="B316" s="14"/>
      <c r="C316" s="10"/>
      <c r="D316" s="54" t="s">
        <v>23</v>
      </c>
      <c r="E316" s="62" t="s">
        <v>190</v>
      </c>
      <c r="F316" s="63">
        <v>18</v>
      </c>
      <c r="G316" s="64">
        <v>1.2</v>
      </c>
      <c r="H316" s="64">
        <v>0.2</v>
      </c>
      <c r="I316" s="64">
        <v>7.42</v>
      </c>
      <c r="J316" s="64">
        <v>36.21</v>
      </c>
      <c r="K316" s="82" t="s">
        <v>79</v>
      </c>
      <c r="L316" s="65">
        <v>1.53</v>
      </c>
    </row>
    <row r="317" spans="1:12" ht="15" x14ac:dyDescent="0.25">
      <c r="A317" s="13"/>
      <c r="B317" s="14"/>
      <c r="C317" s="10"/>
      <c r="D317" s="54" t="s">
        <v>23</v>
      </c>
      <c r="E317" s="62" t="s">
        <v>54</v>
      </c>
      <c r="F317" s="63">
        <v>17</v>
      </c>
      <c r="G317" s="64">
        <v>1.37</v>
      </c>
      <c r="H317" s="64">
        <v>0.22</v>
      </c>
      <c r="I317" s="64">
        <v>8.89</v>
      </c>
      <c r="J317" s="64">
        <v>43.08</v>
      </c>
      <c r="K317" s="82" t="s">
        <v>83</v>
      </c>
      <c r="L317" s="65">
        <v>1.52</v>
      </c>
    </row>
    <row r="318" spans="1:12" ht="15" x14ac:dyDescent="0.25">
      <c r="A318" s="15"/>
      <c r="B318" s="16"/>
      <c r="C318" s="7"/>
      <c r="D318" s="17" t="s">
        <v>33</v>
      </c>
      <c r="E318" s="8"/>
      <c r="F318" s="18">
        <f>SUM(F311:F317)</f>
        <v>295</v>
      </c>
      <c r="G318" s="18">
        <f t="shared" ref="G318:J318" si="130">SUM(G311:G317)</f>
        <v>17.88</v>
      </c>
      <c r="H318" s="18">
        <f t="shared" si="130"/>
        <v>25.4</v>
      </c>
      <c r="I318" s="18">
        <f t="shared" si="130"/>
        <v>79.760000000000005</v>
      </c>
      <c r="J318" s="18">
        <f t="shared" si="130"/>
        <v>626.61</v>
      </c>
      <c r="K318" s="24"/>
      <c r="L318" s="18">
        <f t="shared" ref="L318" si="131">SUM(L311:L317)</f>
        <v>107.69999999999999</v>
      </c>
    </row>
    <row r="319" spans="1:12" ht="15" x14ac:dyDescent="0.25">
      <c r="A319" s="12">
        <v>4</v>
      </c>
      <c r="B319" s="12">
        <f>B311</f>
        <v>2</v>
      </c>
      <c r="C319" s="9" t="s">
        <v>25</v>
      </c>
      <c r="D319" s="6" t="s">
        <v>26</v>
      </c>
      <c r="E319" s="41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13"/>
      <c r="B320" s="14"/>
      <c r="C320" s="10"/>
      <c r="D320" s="6" t="s">
        <v>27</v>
      </c>
      <c r="E320" s="41"/>
      <c r="F320" s="42"/>
      <c r="G320" s="42"/>
      <c r="H320" s="42"/>
      <c r="I320" s="42"/>
      <c r="J320" s="42"/>
      <c r="K320" s="43"/>
      <c r="L320" s="42"/>
    </row>
    <row r="321" spans="1:12" ht="15" x14ac:dyDescent="0.25">
      <c r="A321" s="13"/>
      <c r="B321" s="14"/>
      <c r="C321" s="10"/>
      <c r="D321" s="6" t="s">
        <v>28</v>
      </c>
      <c r="E321" s="41"/>
      <c r="F321" s="42"/>
      <c r="G321" s="42"/>
      <c r="H321" s="42"/>
      <c r="I321" s="42"/>
      <c r="J321" s="42"/>
      <c r="K321" s="43"/>
      <c r="L321" s="42"/>
    </row>
    <row r="322" spans="1:12" ht="15" x14ac:dyDescent="0.25">
      <c r="A322" s="13"/>
      <c r="B322" s="14"/>
      <c r="C322" s="10"/>
      <c r="D322" s="6" t="s">
        <v>29</v>
      </c>
      <c r="E322" s="41"/>
      <c r="F322" s="42"/>
      <c r="G322" s="42"/>
      <c r="H322" s="42"/>
      <c r="I322" s="42"/>
      <c r="J322" s="42"/>
      <c r="K322" s="43"/>
      <c r="L322" s="42"/>
    </row>
    <row r="323" spans="1:12" ht="15" x14ac:dyDescent="0.25">
      <c r="A323" s="13"/>
      <c r="B323" s="14"/>
      <c r="C323" s="10"/>
      <c r="D323" s="6" t="s">
        <v>30</v>
      </c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13"/>
      <c r="B324" s="14"/>
      <c r="C324" s="10"/>
      <c r="D324" s="6" t="s">
        <v>31</v>
      </c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13"/>
      <c r="B325" s="14"/>
      <c r="C325" s="10"/>
      <c r="D325" s="6" t="s">
        <v>32</v>
      </c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13"/>
      <c r="B326" s="14"/>
      <c r="C326" s="10"/>
      <c r="D326" s="5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13"/>
      <c r="B327" s="14"/>
      <c r="C327" s="10"/>
      <c r="D327" s="5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15"/>
      <c r="B328" s="16"/>
      <c r="C328" s="7"/>
      <c r="D328" s="17" t="s">
        <v>33</v>
      </c>
      <c r="E328" s="8"/>
      <c r="F328" s="18">
        <f>SUM(F319:F327)</f>
        <v>0</v>
      </c>
      <c r="G328" s="18">
        <f t="shared" ref="G328:J328" si="132">SUM(G319:G327)</f>
        <v>0</v>
      </c>
      <c r="H328" s="18">
        <f t="shared" si="132"/>
        <v>0</v>
      </c>
      <c r="I328" s="18">
        <f t="shared" si="132"/>
        <v>0</v>
      </c>
      <c r="J328" s="18">
        <f t="shared" si="132"/>
        <v>0</v>
      </c>
      <c r="K328" s="24"/>
      <c r="L328" s="18">
        <f t="shared" ref="L328" si="133">SUM(L319:L327)</f>
        <v>0</v>
      </c>
    </row>
    <row r="329" spans="1:12" ht="15.75" thickBot="1" x14ac:dyDescent="0.25">
      <c r="A329" s="32">
        <f>A311</f>
        <v>4</v>
      </c>
      <c r="B329" s="32">
        <f>B311</f>
        <v>2</v>
      </c>
      <c r="C329" s="88" t="s">
        <v>4</v>
      </c>
      <c r="D329" s="89"/>
      <c r="E329" s="30"/>
      <c r="F329" s="31">
        <f>F318+F328</f>
        <v>295</v>
      </c>
      <c r="G329" s="31">
        <f t="shared" ref="G329:J329" si="134">G318+G328</f>
        <v>17.88</v>
      </c>
      <c r="H329" s="31">
        <f t="shared" si="134"/>
        <v>25.4</v>
      </c>
      <c r="I329" s="31">
        <f t="shared" si="134"/>
        <v>79.760000000000005</v>
      </c>
      <c r="J329" s="31">
        <f t="shared" si="134"/>
        <v>626.61</v>
      </c>
      <c r="K329" s="31"/>
      <c r="L329" s="31">
        <f t="shared" ref="L329" si="135">L318+L328</f>
        <v>107.69999999999999</v>
      </c>
    </row>
    <row r="330" spans="1:12" ht="15" x14ac:dyDescent="0.25">
      <c r="A330" s="19">
        <v>4</v>
      </c>
      <c r="B330" s="20">
        <v>3</v>
      </c>
      <c r="C330" s="21" t="s">
        <v>20</v>
      </c>
      <c r="D330" s="67" t="s">
        <v>26</v>
      </c>
      <c r="E330" s="62" t="s">
        <v>113</v>
      </c>
      <c r="F330" s="63" t="s">
        <v>114</v>
      </c>
      <c r="G330" s="64">
        <v>0.72</v>
      </c>
      <c r="H330" s="64">
        <v>0.52</v>
      </c>
      <c r="I330" s="64">
        <v>5.25</v>
      </c>
      <c r="J330" s="64">
        <v>25.6</v>
      </c>
      <c r="K330" s="82"/>
      <c r="L330" s="65">
        <v>29.9</v>
      </c>
    </row>
    <row r="331" spans="1:12" ht="15" x14ac:dyDescent="0.25">
      <c r="A331" s="22"/>
      <c r="B331" s="14"/>
      <c r="C331" s="10"/>
      <c r="D331" s="68" t="s">
        <v>26</v>
      </c>
      <c r="E331" s="62" t="s">
        <v>194</v>
      </c>
      <c r="F331" s="63" t="s">
        <v>195</v>
      </c>
      <c r="G331" s="64">
        <v>1.49</v>
      </c>
      <c r="H331" s="64">
        <v>3.3</v>
      </c>
      <c r="I331" s="64">
        <v>1.65</v>
      </c>
      <c r="J331" s="64">
        <v>42.08</v>
      </c>
      <c r="K331" s="82"/>
      <c r="L331" s="65">
        <v>11.19</v>
      </c>
    </row>
    <row r="332" spans="1:12" ht="15" x14ac:dyDescent="0.25">
      <c r="A332" s="22"/>
      <c r="B332" s="14"/>
      <c r="C332" s="10"/>
      <c r="D332" s="69" t="s">
        <v>21</v>
      </c>
      <c r="E332" s="62" t="s">
        <v>196</v>
      </c>
      <c r="F332" s="63">
        <v>100</v>
      </c>
      <c r="G332" s="64">
        <v>13.68</v>
      </c>
      <c r="H332" s="64">
        <v>5.25</v>
      </c>
      <c r="I332" s="64">
        <v>6.25</v>
      </c>
      <c r="J332" s="64">
        <v>127.77</v>
      </c>
      <c r="K332" s="82" t="s">
        <v>198</v>
      </c>
      <c r="L332" s="65">
        <v>38.36</v>
      </c>
    </row>
    <row r="333" spans="1:12" ht="15" x14ac:dyDescent="0.25">
      <c r="A333" s="22"/>
      <c r="B333" s="14"/>
      <c r="C333" s="10"/>
      <c r="D333" s="69" t="s">
        <v>21</v>
      </c>
      <c r="E333" s="62" t="s">
        <v>116</v>
      </c>
      <c r="F333" s="65">
        <v>150</v>
      </c>
      <c r="G333" s="64">
        <v>5.63</v>
      </c>
      <c r="H333" s="64">
        <v>9.34</v>
      </c>
      <c r="I333" s="64">
        <v>77.650000000000006</v>
      </c>
      <c r="J333" s="64">
        <v>290.12</v>
      </c>
      <c r="K333" s="82" t="s">
        <v>89</v>
      </c>
      <c r="L333" s="65">
        <v>22.04</v>
      </c>
    </row>
    <row r="334" spans="1:12" ht="15" x14ac:dyDescent="0.25">
      <c r="A334" s="22"/>
      <c r="B334" s="14"/>
      <c r="C334" s="10"/>
      <c r="D334" s="69" t="s">
        <v>30</v>
      </c>
      <c r="E334" s="62" t="s">
        <v>197</v>
      </c>
      <c r="F334" s="63">
        <v>200</v>
      </c>
      <c r="G334" s="64"/>
      <c r="H334" s="64"/>
      <c r="I334" s="64"/>
      <c r="J334" s="64">
        <v>0.01</v>
      </c>
      <c r="K334" s="82" t="s">
        <v>199</v>
      </c>
      <c r="L334" s="65">
        <v>0.55000000000000004</v>
      </c>
    </row>
    <row r="335" spans="1:12" ht="15" x14ac:dyDescent="0.25">
      <c r="A335" s="22"/>
      <c r="B335" s="14"/>
      <c r="C335" s="10"/>
      <c r="D335" s="68" t="s">
        <v>23</v>
      </c>
      <c r="E335" s="62" t="s">
        <v>94</v>
      </c>
      <c r="F335" s="63">
        <v>26</v>
      </c>
      <c r="G335" s="64">
        <v>2.0099999999999998</v>
      </c>
      <c r="H335" s="64">
        <v>0.71</v>
      </c>
      <c r="I335" s="64">
        <v>14.07</v>
      </c>
      <c r="J335" s="64">
        <v>71.92</v>
      </c>
      <c r="K335" s="82" t="s">
        <v>83</v>
      </c>
      <c r="L335" s="65">
        <v>3.06</v>
      </c>
    </row>
    <row r="336" spans="1:12" ht="15" x14ac:dyDescent="0.25">
      <c r="A336" s="22"/>
      <c r="B336" s="14"/>
      <c r="C336" s="10"/>
      <c r="D336" s="68" t="s">
        <v>23</v>
      </c>
      <c r="E336" s="62" t="s">
        <v>73</v>
      </c>
      <c r="F336" s="63">
        <v>25</v>
      </c>
      <c r="G336" s="64">
        <v>1.85</v>
      </c>
      <c r="H336" s="64">
        <v>0.57999999999999996</v>
      </c>
      <c r="I336" s="64">
        <v>11.88</v>
      </c>
      <c r="J336" s="64">
        <v>60.75</v>
      </c>
      <c r="K336" s="82" t="s">
        <v>83</v>
      </c>
      <c r="L336" s="65">
        <v>2.6</v>
      </c>
    </row>
    <row r="337" spans="1:12" ht="15" x14ac:dyDescent="0.25">
      <c r="A337" s="23"/>
      <c r="B337" s="16"/>
      <c r="C337" s="7"/>
      <c r="D337" s="17" t="s">
        <v>33</v>
      </c>
      <c r="E337" s="8"/>
      <c r="F337" s="18">
        <f>SUM(F330:F336)</f>
        <v>501</v>
      </c>
      <c r="G337" s="18">
        <f t="shared" ref="G337:J337" si="136">SUM(G330:G336)</f>
        <v>25.380000000000003</v>
      </c>
      <c r="H337" s="18">
        <f t="shared" si="136"/>
        <v>19.7</v>
      </c>
      <c r="I337" s="18">
        <f t="shared" si="136"/>
        <v>116.75</v>
      </c>
      <c r="J337" s="18">
        <f t="shared" si="136"/>
        <v>618.25</v>
      </c>
      <c r="K337" s="24"/>
      <c r="L337" s="18">
        <f t="shared" ref="L337" si="137">SUM(L330:L336)</f>
        <v>107.69999999999997</v>
      </c>
    </row>
    <row r="338" spans="1:12" ht="15" x14ac:dyDescent="0.25">
      <c r="A338" s="25">
        <v>4</v>
      </c>
      <c r="B338" s="12">
        <f>B330</f>
        <v>3</v>
      </c>
      <c r="C338" s="9" t="s">
        <v>25</v>
      </c>
      <c r="D338" s="6" t="s">
        <v>26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2"/>
      <c r="B339" s="14"/>
      <c r="C339" s="10"/>
      <c r="D339" s="6" t="s">
        <v>27</v>
      </c>
      <c r="E339" s="41"/>
      <c r="F339" s="42"/>
      <c r="G339" s="42"/>
      <c r="H339" s="42"/>
      <c r="I339" s="42"/>
      <c r="J339" s="42"/>
      <c r="K339" s="43"/>
      <c r="L339" s="42"/>
    </row>
    <row r="340" spans="1:12" ht="15" x14ac:dyDescent="0.25">
      <c r="A340" s="22"/>
      <c r="B340" s="14"/>
      <c r="C340" s="10"/>
      <c r="D340" s="6" t="s">
        <v>28</v>
      </c>
      <c r="E340" s="41"/>
      <c r="F340" s="42"/>
      <c r="G340" s="42"/>
      <c r="H340" s="42"/>
      <c r="I340" s="42"/>
      <c r="J340" s="42"/>
      <c r="K340" s="43"/>
      <c r="L340" s="42"/>
    </row>
    <row r="341" spans="1:12" ht="15" x14ac:dyDescent="0.25">
      <c r="A341" s="22"/>
      <c r="B341" s="14"/>
      <c r="C341" s="10"/>
      <c r="D341" s="6" t="s">
        <v>29</v>
      </c>
      <c r="E341" s="41"/>
      <c r="F341" s="42"/>
      <c r="G341" s="42"/>
      <c r="H341" s="42"/>
      <c r="I341" s="42"/>
      <c r="J341" s="42"/>
      <c r="K341" s="43"/>
      <c r="L341" s="42"/>
    </row>
    <row r="342" spans="1:12" ht="15" x14ac:dyDescent="0.25">
      <c r="A342" s="22"/>
      <c r="B342" s="14"/>
      <c r="C342" s="10"/>
      <c r="D342" s="6" t="s">
        <v>30</v>
      </c>
      <c r="E342" s="41"/>
      <c r="F342" s="42"/>
      <c r="G342" s="42"/>
      <c r="H342" s="42"/>
      <c r="I342" s="42"/>
      <c r="J342" s="42"/>
      <c r="K342" s="43"/>
      <c r="L342" s="42"/>
    </row>
    <row r="343" spans="1:12" ht="15" x14ac:dyDescent="0.25">
      <c r="A343" s="22"/>
      <c r="B343" s="14"/>
      <c r="C343" s="10"/>
      <c r="D343" s="6" t="s">
        <v>31</v>
      </c>
      <c r="E343" s="41"/>
      <c r="F343" s="42"/>
      <c r="G343" s="42"/>
      <c r="H343" s="42"/>
      <c r="I343" s="42"/>
      <c r="J343" s="42"/>
      <c r="K343" s="43"/>
      <c r="L343" s="42"/>
    </row>
    <row r="344" spans="1:12" ht="15" x14ac:dyDescent="0.25">
      <c r="A344" s="22"/>
      <c r="B344" s="14"/>
      <c r="C344" s="10"/>
      <c r="D344" s="6" t="s">
        <v>32</v>
      </c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2"/>
      <c r="B345" s="14"/>
      <c r="C345" s="10"/>
      <c r="D345" s="5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2"/>
      <c r="B346" s="14"/>
      <c r="C346" s="10"/>
      <c r="D346" s="5"/>
      <c r="E346" s="41"/>
      <c r="F346" s="42"/>
      <c r="G346" s="42"/>
      <c r="H346" s="42"/>
      <c r="I346" s="42"/>
      <c r="J346" s="42"/>
      <c r="K346" s="43"/>
      <c r="L346" s="42"/>
    </row>
    <row r="347" spans="1:12" ht="15" x14ac:dyDescent="0.25">
      <c r="A347" s="23"/>
      <c r="B347" s="16"/>
      <c r="C347" s="7"/>
      <c r="D347" s="17" t="s">
        <v>33</v>
      </c>
      <c r="E347" s="8"/>
      <c r="F347" s="18">
        <f>SUM(F338:F346)</f>
        <v>0</v>
      </c>
      <c r="G347" s="18">
        <f t="shared" ref="G347:J347" si="138">SUM(G338:G346)</f>
        <v>0</v>
      </c>
      <c r="H347" s="18">
        <f t="shared" si="138"/>
        <v>0</v>
      </c>
      <c r="I347" s="18">
        <f t="shared" si="138"/>
        <v>0</v>
      </c>
      <c r="J347" s="18">
        <f t="shared" si="138"/>
        <v>0</v>
      </c>
      <c r="K347" s="24"/>
      <c r="L347" s="18">
        <f t="shared" ref="L347" si="139">SUM(L338:L346)</f>
        <v>0</v>
      </c>
    </row>
    <row r="348" spans="1:12" ht="15.75" thickBot="1" x14ac:dyDescent="0.25">
      <c r="A348" s="28">
        <f>A330</f>
        <v>4</v>
      </c>
      <c r="B348" s="29">
        <f>B330</f>
        <v>3</v>
      </c>
      <c r="C348" s="88" t="s">
        <v>4</v>
      </c>
      <c r="D348" s="89"/>
      <c r="E348" s="30"/>
      <c r="F348" s="31">
        <f>F337+F347</f>
        <v>501</v>
      </c>
      <c r="G348" s="31">
        <f t="shared" ref="G348:J348" si="140">G337+G347</f>
        <v>25.380000000000003</v>
      </c>
      <c r="H348" s="31">
        <f t="shared" si="140"/>
        <v>19.7</v>
      </c>
      <c r="I348" s="31">
        <f t="shared" si="140"/>
        <v>116.75</v>
      </c>
      <c r="J348" s="31">
        <f t="shared" si="140"/>
        <v>618.25</v>
      </c>
      <c r="K348" s="31"/>
      <c r="L348" s="31">
        <f t="shared" ref="L348" si="141">L337+L347</f>
        <v>107.69999999999997</v>
      </c>
    </row>
    <row r="349" spans="1:12" ht="15" x14ac:dyDescent="0.25">
      <c r="A349" s="19">
        <v>4</v>
      </c>
      <c r="B349" s="20">
        <v>4</v>
      </c>
      <c r="C349" s="21" t="s">
        <v>20</v>
      </c>
      <c r="D349" s="67" t="s">
        <v>26</v>
      </c>
      <c r="E349" s="62" t="s">
        <v>61</v>
      </c>
      <c r="F349" s="63">
        <v>50</v>
      </c>
      <c r="G349" s="64">
        <v>0.35</v>
      </c>
      <c r="H349" s="64">
        <v>0.05</v>
      </c>
      <c r="I349" s="64">
        <v>0.95</v>
      </c>
      <c r="J349" s="64">
        <v>5.5</v>
      </c>
      <c r="K349" s="43" t="s">
        <v>84</v>
      </c>
      <c r="L349" s="65">
        <v>11.02</v>
      </c>
    </row>
    <row r="350" spans="1:12" ht="15" x14ac:dyDescent="0.25">
      <c r="A350" s="22"/>
      <c r="B350" s="14"/>
      <c r="C350" s="10"/>
      <c r="D350" s="68" t="s">
        <v>21</v>
      </c>
      <c r="E350" s="62" t="s">
        <v>200</v>
      </c>
      <c r="F350" s="63">
        <v>90</v>
      </c>
      <c r="G350" s="64">
        <v>11.87</v>
      </c>
      <c r="H350" s="64">
        <v>12.23</v>
      </c>
      <c r="I350" s="64">
        <v>11.39</v>
      </c>
      <c r="J350" s="64">
        <v>194.52</v>
      </c>
      <c r="K350" s="43" t="s">
        <v>85</v>
      </c>
      <c r="L350" s="65">
        <v>43.66</v>
      </c>
    </row>
    <row r="351" spans="1:12" ht="15" x14ac:dyDescent="0.25">
      <c r="A351" s="22"/>
      <c r="B351" s="14"/>
      <c r="C351" s="10"/>
      <c r="D351" s="69" t="s">
        <v>21</v>
      </c>
      <c r="E351" s="62" t="s">
        <v>64</v>
      </c>
      <c r="F351" s="65">
        <v>170</v>
      </c>
      <c r="G351" s="64">
        <v>5.56</v>
      </c>
      <c r="H351" s="64">
        <v>5.47</v>
      </c>
      <c r="I351" s="64">
        <v>25.58</v>
      </c>
      <c r="J351" s="64">
        <v>173.98</v>
      </c>
      <c r="K351" s="43" t="s">
        <v>86</v>
      </c>
      <c r="L351" s="65">
        <v>13.26</v>
      </c>
    </row>
    <row r="352" spans="1:12" ht="15" x14ac:dyDescent="0.25">
      <c r="A352" s="22"/>
      <c r="B352" s="14"/>
      <c r="C352" s="10"/>
      <c r="D352" s="69" t="s">
        <v>30</v>
      </c>
      <c r="E352" s="62" t="s">
        <v>65</v>
      </c>
      <c r="F352" s="63">
        <v>200</v>
      </c>
      <c r="G352" s="64">
        <v>0.2</v>
      </c>
      <c r="H352" s="64">
        <v>0.05</v>
      </c>
      <c r="I352" s="64">
        <v>10.63</v>
      </c>
      <c r="J352" s="64">
        <v>44.92</v>
      </c>
      <c r="K352" s="43" t="s">
        <v>87</v>
      </c>
      <c r="L352" s="65">
        <v>7</v>
      </c>
    </row>
    <row r="353" spans="1:12" ht="26.25" x14ac:dyDescent="0.25">
      <c r="A353" s="22"/>
      <c r="B353" s="14"/>
      <c r="C353" s="10"/>
      <c r="D353" s="69" t="s">
        <v>50</v>
      </c>
      <c r="E353" s="62" t="s">
        <v>201</v>
      </c>
      <c r="F353" s="63">
        <v>55</v>
      </c>
      <c r="G353" s="64">
        <v>2.15</v>
      </c>
      <c r="H353" s="64">
        <v>3.58</v>
      </c>
      <c r="I353" s="64">
        <v>13.81</v>
      </c>
      <c r="J353" s="64">
        <v>99</v>
      </c>
      <c r="K353" s="43" t="s">
        <v>78</v>
      </c>
      <c r="L353" s="65">
        <v>29.05</v>
      </c>
    </row>
    <row r="354" spans="1:12" ht="15" x14ac:dyDescent="0.25">
      <c r="A354" s="22"/>
      <c r="B354" s="14"/>
      <c r="C354" s="10"/>
      <c r="D354" s="68" t="s">
        <v>23</v>
      </c>
      <c r="E354" s="62" t="s">
        <v>127</v>
      </c>
      <c r="F354" s="63">
        <v>18</v>
      </c>
      <c r="G354" s="64">
        <v>1.24</v>
      </c>
      <c r="H354" s="64">
        <v>0.31</v>
      </c>
      <c r="I354" s="64">
        <v>8.18</v>
      </c>
      <c r="J354" s="64">
        <v>42.97</v>
      </c>
      <c r="K354" s="82" t="s">
        <v>79</v>
      </c>
      <c r="L354" s="65">
        <v>1.87</v>
      </c>
    </row>
    <row r="355" spans="1:12" ht="15" x14ac:dyDescent="0.25">
      <c r="A355" s="22"/>
      <c r="B355" s="14"/>
      <c r="C355" s="10"/>
      <c r="D355" s="68" t="s">
        <v>23</v>
      </c>
      <c r="E355" s="62" t="s">
        <v>151</v>
      </c>
      <c r="F355" s="63">
        <v>20</v>
      </c>
      <c r="G355" s="64">
        <v>1.38</v>
      </c>
      <c r="H355" s="64">
        <v>0.2</v>
      </c>
      <c r="I355" s="64">
        <v>9.09</v>
      </c>
      <c r="J355" s="64">
        <v>43.48</v>
      </c>
      <c r="K355" s="82" t="s">
        <v>83</v>
      </c>
      <c r="L355" s="65">
        <v>1.84</v>
      </c>
    </row>
    <row r="356" spans="1:12" ht="15" x14ac:dyDescent="0.25">
      <c r="A356" s="23"/>
      <c r="B356" s="16"/>
      <c r="C356" s="7"/>
      <c r="D356" s="17" t="s">
        <v>33</v>
      </c>
      <c r="E356" s="8"/>
      <c r="F356" s="18">
        <f>SUM(F349:F355)</f>
        <v>603</v>
      </c>
      <c r="G356" s="18">
        <f t="shared" ref="G356:J356" si="142">SUM(G349:G355)</f>
        <v>22.749999999999993</v>
      </c>
      <c r="H356" s="18">
        <f t="shared" si="142"/>
        <v>21.89</v>
      </c>
      <c r="I356" s="18">
        <f t="shared" si="142"/>
        <v>79.63000000000001</v>
      </c>
      <c r="J356" s="18">
        <f t="shared" si="142"/>
        <v>604.37000000000012</v>
      </c>
      <c r="K356" s="24"/>
      <c r="L356" s="18">
        <f t="shared" ref="L356" si="143">SUM(L349:L355)</f>
        <v>107.7</v>
      </c>
    </row>
    <row r="357" spans="1:12" ht="15" x14ac:dyDescent="0.25">
      <c r="A357" s="25">
        <v>4</v>
      </c>
      <c r="B357" s="12">
        <f>B349</f>
        <v>4</v>
      </c>
      <c r="C357" s="9" t="s">
        <v>25</v>
      </c>
      <c r="D357" s="6" t="s">
        <v>26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2"/>
      <c r="B358" s="14"/>
      <c r="C358" s="10"/>
      <c r="D358" s="6" t="s">
        <v>27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2"/>
      <c r="B359" s="14"/>
      <c r="C359" s="10"/>
      <c r="D359" s="6" t="s">
        <v>28</v>
      </c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2"/>
      <c r="B360" s="14"/>
      <c r="C360" s="10"/>
      <c r="D360" s="6" t="s">
        <v>29</v>
      </c>
      <c r="E360" s="41"/>
      <c r="F360" s="42"/>
      <c r="G360" s="42"/>
      <c r="H360" s="42"/>
      <c r="I360" s="42"/>
      <c r="J360" s="42"/>
      <c r="K360" s="43"/>
      <c r="L360" s="42"/>
    </row>
    <row r="361" spans="1:12" ht="15" x14ac:dyDescent="0.25">
      <c r="A361" s="22"/>
      <c r="B361" s="14"/>
      <c r="C361" s="10"/>
      <c r="D361" s="6" t="s">
        <v>30</v>
      </c>
      <c r="E361" s="41"/>
      <c r="F361" s="42"/>
      <c r="G361" s="42"/>
      <c r="H361" s="42"/>
      <c r="I361" s="42"/>
      <c r="J361" s="42"/>
      <c r="K361" s="43"/>
      <c r="L361" s="42"/>
    </row>
    <row r="362" spans="1:12" ht="15" x14ac:dyDescent="0.25">
      <c r="A362" s="22"/>
      <c r="B362" s="14"/>
      <c r="C362" s="10"/>
      <c r="D362" s="6" t="s">
        <v>31</v>
      </c>
      <c r="E362" s="41"/>
      <c r="F362" s="42"/>
      <c r="G362" s="42"/>
      <c r="H362" s="42"/>
      <c r="I362" s="42"/>
      <c r="J362" s="42"/>
      <c r="K362" s="43"/>
      <c r="L362" s="42"/>
    </row>
    <row r="363" spans="1:12" ht="15" x14ac:dyDescent="0.25">
      <c r="A363" s="22"/>
      <c r="B363" s="14"/>
      <c r="C363" s="10"/>
      <c r="D363" s="6" t="s">
        <v>32</v>
      </c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2"/>
      <c r="B364" s="14"/>
      <c r="C364" s="10"/>
      <c r="D364" s="5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2"/>
      <c r="B365" s="14"/>
      <c r="C365" s="10"/>
      <c r="D365" s="5"/>
      <c r="E365" s="41"/>
      <c r="F365" s="42"/>
      <c r="G365" s="42"/>
      <c r="H365" s="42"/>
      <c r="I365" s="42"/>
      <c r="J365" s="42"/>
      <c r="K365" s="43"/>
      <c r="L365" s="42"/>
    </row>
    <row r="366" spans="1:12" ht="15" x14ac:dyDescent="0.25">
      <c r="A366" s="23"/>
      <c r="B366" s="16"/>
      <c r="C366" s="7"/>
      <c r="D366" s="17" t="s">
        <v>33</v>
      </c>
      <c r="E366" s="8"/>
      <c r="F366" s="18">
        <f>SUM(F357:F365)</f>
        <v>0</v>
      </c>
      <c r="G366" s="18">
        <f t="shared" ref="G366:J366" si="144">SUM(G357:G365)</f>
        <v>0</v>
      </c>
      <c r="H366" s="18">
        <f t="shared" si="144"/>
        <v>0</v>
      </c>
      <c r="I366" s="18">
        <f t="shared" si="144"/>
        <v>0</v>
      </c>
      <c r="J366" s="18">
        <f t="shared" si="144"/>
        <v>0</v>
      </c>
      <c r="K366" s="24"/>
      <c r="L366" s="18">
        <f t="shared" ref="L366" si="145">SUM(L357:L365)</f>
        <v>0</v>
      </c>
    </row>
    <row r="367" spans="1:12" ht="15.75" thickBot="1" x14ac:dyDescent="0.25">
      <c r="A367" s="28">
        <f>A349</f>
        <v>4</v>
      </c>
      <c r="B367" s="29">
        <f>B349</f>
        <v>4</v>
      </c>
      <c r="C367" s="88" t="s">
        <v>4</v>
      </c>
      <c r="D367" s="89"/>
      <c r="E367" s="30"/>
      <c r="F367" s="31">
        <f>F356+F366</f>
        <v>603</v>
      </c>
      <c r="G367" s="31">
        <f t="shared" ref="G367:J367" si="146">G356+G366</f>
        <v>22.749999999999993</v>
      </c>
      <c r="H367" s="31">
        <f t="shared" si="146"/>
        <v>21.89</v>
      </c>
      <c r="I367" s="31">
        <f t="shared" si="146"/>
        <v>79.63000000000001</v>
      </c>
      <c r="J367" s="31">
        <f t="shared" si="146"/>
        <v>604.37000000000012</v>
      </c>
      <c r="K367" s="31"/>
      <c r="L367" s="31">
        <f t="shared" ref="L367" si="147">L356+L366</f>
        <v>107.7</v>
      </c>
    </row>
    <row r="368" spans="1:12" ht="15" x14ac:dyDescent="0.25">
      <c r="A368" s="19">
        <v>4</v>
      </c>
      <c r="B368" s="20">
        <v>5</v>
      </c>
      <c r="C368" s="21" t="s">
        <v>20</v>
      </c>
      <c r="D368" s="67" t="s">
        <v>26</v>
      </c>
      <c r="E368" s="62" t="s">
        <v>202</v>
      </c>
      <c r="F368" s="63">
        <v>80</v>
      </c>
      <c r="G368" s="64">
        <v>0.88</v>
      </c>
      <c r="H368" s="64">
        <v>0.16</v>
      </c>
      <c r="I368" s="64">
        <v>3.04</v>
      </c>
      <c r="J368" s="64">
        <v>19.2</v>
      </c>
      <c r="K368" s="82" t="s">
        <v>203</v>
      </c>
      <c r="L368" s="65">
        <v>27.42</v>
      </c>
    </row>
    <row r="369" spans="1:12" ht="15" x14ac:dyDescent="0.25">
      <c r="A369" s="22"/>
      <c r="B369" s="14"/>
      <c r="C369" s="10"/>
      <c r="D369" s="68" t="s">
        <v>21</v>
      </c>
      <c r="E369" s="62" t="s">
        <v>138</v>
      </c>
      <c r="F369" s="63" t="s">
        <v>63</v>
      </c>
      <c r="G369" s="64">
        <v>16.760000000000002</v>
      </c>
      <c r="H369" s="64">
        <v>5.2</v>
      </c>
      <c r="I369" s="64">
        <v>3.57</v>
      </c>
      <c r="J369" s="64">
        <v>128.33000000000001</v>
      </c>
      <c r="K369" s="82" t="s">
        <v>140</v>
      </c>
      <c r="L369" s="65">
        <v>53.65</v>
      </c>
    </row>
    <row r="370" spans="1:12" ht="15" x14ac:dyDescent="0.25">
      <c r="A370" s="22"/>
      <c r="B370" s="14"/>
      <c r="C370" s="10"/>
      <c r="D370" s="69" t="s">
        <v>21</v>
      </c>
      <c r="E370" s="62" t="s">
        <v>52</v>
      </c>
      <c r="F370" s="65">
        <v>150</v>
      </c>
      <c r="G370" s="64">
        <v>3.3</v>
      </c>
      <c r="H370" s="64">
        <v>4.7300000000000004</v>
      </c>
      <c r="I370" s="64">
        <v>22.12</v>
      </c>
      <c r="J370" s="64">
        <v>144.69</v>
      </c>
      <c r="K370" s="82" t="s">
        <v>81</v>
      </c>
      <c r="L370" s="65">
        <v>20.239999999999998</v>
      </c>
    </row>
    <row r="371" spans="1:12" ht="15" x14ac:dyDescent="0.25">
      <c r="A371" s="22"/>
      <c r="B371" s="14"/>
      <c r="C371" s="10"/>
      <c r="D371" s="69" t="s">
        <v>22</v>
      </c>
      <c r="E371" s="62" t="s">
        <v>177</v>
      </c>
      <c r="F371" s="63">
        <v>200</v>
      </c>
      <c r="G371" s="64">
        <v>0.06</v>
      </c>
      <c r="H371" s="64">
        <v>0.03</v>
      </c>
      <c r="I371" s="64">
        <v>7.01</v>
      </c>
      <c r="J371" s="64">
        <v>28.9</v>
      </c>
      <c r="K371" s="82" t="s">
        <v>179</v>
      </c>
      <c r="L371" s="65">
        <v>2.98</v>
      </c>
    </row>
    <row r="372" spans="1:12" ht="15" x14ac:dyDescent="0.25">
      <c r="A372" s="22"/>
      <c r="B372" s="14"/>
      <c r="C372" s="10"/>
      <c r="D372" s="69" t="s">
        <v>23</v>
      </c>
      <c r="E372" s="62" t="s">
        <v>190</v>
      </c>
      <c r="F372" s="63">
        <v>19</v>
      </c>
      <c r="G372" s="64">
        <v>1.25</v>
      </c>
      <c r="H372" s="64">
        <v>0.21</v>
      </c>
      <c r="I372" s="64">
        <v>7.79</v>
      </c>
      <c r="J372" s="64">
        <v>38</v>
      </c>
      <c r="K372" s="82" t="s">
        <v>79</v>
      </c>
      <c r="L372" s="65">
        <v>1.61</v>
      </c>
    </row>
    <row r="373" spans="1:12" ht="15" x14ac:dyDescent="0.25">
      <c r="A373" s="22"/>
      <c r="B373" s="14"/>
      <c r="C373" s="10"/>
      <c r="D373" s="68" t="s">
        <v>23</v>
      </c>
      <c r="E373" s="62" t="s">
        <v>54</v>
      </c>
      <c r="F373" s="63">
        <v>20</v>
      </c>
      <c r="G373" s="64">
        <v>1.63</v>
      </c>
      <c r="H373" s="64">
        <v>0.26</v>
      </c>
      <c r="I373" s="64">
        <v>10.59</v>
      </c>
      <c r="J373" s="64">
        <v>51.31</v>
      </c>
      <c r="K373" s="82" t="s">
        <v>83</v>
      </c>
      <c r="L373" s="65">
        <v>1.8</v>
      </c>
    </row>
    <row r="374" spans="1:12" ht="15" x14ac:dyDescent="0.25">
      <c r="A374" s="22"/>
      <c r="B374" s="14"/>
      <c r="C374" s="10"/>
      <c r="D374" s="5"/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6"/>
      <c r="C375" s="7"/>
      <c r="D375" s="17" t="s">
        <v>33</v>
      </c>
      <c r="E375" s="8"/>
      <c r="F375" s="18">
        <f>SUM(F368:F374)</f>
        <v>469</v>
      </c>
      <c r="G375" s="18">
        <f t="shared" ref="G375:J375" si="148">SUM(G368:G374)</f>
        <v>23.88</v>
      </c>
      <c r="H375" s="18">
        <f t="shared" si="148"/>
        <v>10.59</v>
      </c>
      <c r="I375" s="18">
        <f t="shared" si="148"/>
        <v>54.120000000000005</v>
      </c>
      <c r="J375" s="18">
        <f t="shared" si="148"/>
        <v>410.43</v>
      </c>
      <c r="K375" s="24"/>
      <c r="L375" s="18">
        <f t="shared" ref="L375" si="149">SUM(L368:L374)</f>
        <v>107.69999999999999</v>
      </c>
    </row>
    <row r="376" spans="1:12" ht="15" x14ac:dyDescent="0.25">
      <c r="A376" s="25">
        <v>4</v>
      </c>
      <c r="B376" s="12">
        <f>B368</f>
        <v>5</v>
      </c>
      <c r="C376" s="9" t="s">
        <v>25</v>
      </c>
      <c r="D376" s="6" t="s">
        <v>26</v>
      </c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2"/>
      <c r="B377" s="14"/>
      <c r="C377" s="10"/>
      <c r="D377" s="6" t="s">
        <v>27</v>
      </c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2"/>
      <c r="B378" s="14"/>
      <c r="C378" s="10"/>
      <c r="D378" s="6" t="s">
        <v>28</v>
      </c>
      <c r="E378" s="41"/>
      <c r="F378" s="42"/>
      <c r="G378" s="42"/>
      <c r="H378" s="42"/>
      <c r="I378" s="42"/>
      <c r="J378" s="42"/>
      <c r="K378" s="43"/>
      <c r="L378" s="42"/>
    </row>
    <row r="379" spans="1:12" ht="15" x14ac:dyDescent="0.25">
      <c r="A379" s="22"/>
      <c r="B379" s="14"/>
      <c r="C379" s="10"/>
      <c r="D379" s="6" t="s">
        <v>29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2"/>
      <c r="B380" s="14"/>
      <c r="C380" s="10"/>
      <c r="D380" s="6" t="s">
        <v>30</v>
      </c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2"/>
      <c r="B381" s="14"/>
      <c r="C381" s="10"/>
      <c r="D381" s="6" t="s">
        <v>31</v>
      </c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2"/>
      <c r="B382" s="14"/>
      <c r="C382" s="10"/>
      <c r="D382" s="6" t="s">
        <v>32</v>
      </c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2"/>
      <c r="B383" s="14"/>
      <c r="C383" s="10"/>
      <c r="D383" s="5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2"/>
      <c r="B384" s="14"/>
      <c r="C384" s="10"/>
      <c r="D384" s="5"/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3"/>
      <c r="B385" s="16"/>
      <c r="C385" s="7"/>
      <c r="D385" s="17" t="s">
        <v>33</v>
      </c>
      <c r="E385" s="8"/>
      <c r="F385" s="18">
        <f>SUM(F376:F384)</f>
        <v>0</v>
      </c>
      <c r="G385" s="18">
        <f t="shared" ref="G385:J385" si="150">SUM(G376:G384)</f>
        <v>0</v>
      </c>
      <c r="H385" s="18">
        <f t="shared" si="150"/>
        <v>0</v>
      </c>
      <c r="I385" s="18">
        <f t="shared" si="150"/>
        <v>0</v>
      </c>
      <c r="J385" s="18">
        <f t="shared" si="150"/>
        <v>0</v>
      </c>
      <c r="K385" s="24"/>
      <c r="L385" s="18">
        <f t="shared" ref="L385" si="151">SUM(L376:L384)</f>
        <v>0</v>
      </c>
    </row>
    <row r="386" spans="1:12" ht="15.75" thickBot="1" x14ac:dyDescent="0.25">
      <c r="A386" s="28">
        <f>A368</f>
        <v>4</v>
      </c>
      <c r="B386" s="29">
        <f>B368</f>
        <v>5</v>
      </c>
      <c r="C386" s="88" t="s">
        <v>4</v>
      </c>
      <c r="D386" s="89"/>
      <c r="E386" s="30"/>
      <c r="F386" s="31">
        <f>F375+F385</f>
        <v>469</v>
      </c>
      <c r="G386" s="31">
        <f t="shared" ref="G386:J386" si="152">G375+G385</f>
        <v>23.88</v>
      </c>
      <c r="H386" s="31">
        <f t="shared" si="152"/>
        <v>10.59</v>
      </c>
      <c r="I386" s="31">
        <f t="shared" si="152"/>
        <v>54.120000000000005</v>
      </c>
      <c r="J386" s="31">
        <f t="shared" si="152"/>
        <v>410.43</v>
      </c>
      <c r="K386" s="31"/>
      <c r="L386" s="31">
        <f t="shared" ref="L386" si="153">L375+L385</f>
        <v>107.69999999999999</v>
      </c>
    </row>
    <row r="387" spans="1:12" ht="13.5" thickBot="1" x14ac:dyDescent="0.25">
      <c r="A387" s="26"/>
      <c r="B387" s="27"/>
      <c r="C387" s="87" t="s">
        <v>5</v>
      </c>
      <c r="D387" s="87"/>
      <c r="E387" s="87"/>
      <c r="F387" s="33">
        <f>(F215+F234+F253+F272+F291+F310+F329+F348+F367+F386)/(IF(F215=0,0,1)+IF(F234=0,0,1)+IF(F253=0,0,1)+IF(F272=0,0,1)+IF(F291=0,0,1)+IF(F310=0,0,1)+IF(F329=0,0,1)+IF(F348=0,0,1)+IF(F367=0,0,1)+IF(F386=0,0,1))</f>
        <v>426.8</v>
      </c>
      <c r="G387" s="33">
        <f t="shared" ref="G387:J387" si="154">(G215+G234+G253+G272+G291+G310+G329+G348+G367+G386)/(IF(G215=0,0,1)+IF(G234=0,0,1)+IF(G253=0,0,1)+IF(G272=0,0,1)+IF(G291=0,0,1)+IF(G310=0,0,1)+IF(G329=0,0,1)+IF(G348=0,0,1)+IF(G367=0,0,1)+IF(G386=0,0,1))</f>
        <v>20.797999999999995</v>
      </c>
      <c r="H387" s="33">
        <f t="shared" si="154"/>
        <v>19.729999999999997</v>
      </c>
      <c r="I387" s="33">
        <f t="shared" si="154"/>
        <v>83.924000000000007</v>
      </c>
      <c r="J387" s="33">
        <f t="shared" si="154"/>
        <v>657.06500000000005</v>
      </c>
      <c r="K387" s="33"/>
      <c r="L387" s="33">
        <f t="shared" ref="L387" si="155">(L215+L234+L253+L272+L291+L310+L329+L348+L367+L386)/(IF(L215=0,0,1)+IF(L234=0,0,1)+IF(L253=0,0,1)+IF(L272=0,0,1)+IF(L291=0,0,1)+IF(L310=0,0,1)+IF(L329=0,0,1)+IF(L348=0,0,1)+IF(L367=0,0,1)+IF(L386=0,0,1))</f>
        <v>107.7</v>
      </c>
    </row>
  </sheetData>
  <mergeCells count="2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5:D215"/>
    <mergeCell ref="C234:D234"/>
    <mergeCell ref="C253:D253"/>
    <mergeCell ref="C272:D272"/>
    <mergeCell ref="C291:D291"/>
    <mergeCell ref="C387:E387"/>
    <mergeCell ref="C310:D310"/>
    <mergeCell ref="C329:D329"/>
    <mergeCell ref="C348:D348"/>
    <mergeCell ref="C367:D367"/>
    <mergeCell ref="C386:D38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2023-10-16T05:41:39Z</cp:lastPrinted>
  <dcterms:created xsi:type="dcterms:W3CDTF">2022-05-16T14:23:56Z</dcterms:created>
  <dcterms:modified xsi:type="dcterms:W3CDTF">2024-09-17T11:05:34Z</dcterms:modified>
</cp:coreProperties>
</file>